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\Documents\我的坚果云\3G 第二次审稿\NEW table\Table 2021.12.23\"/>
    </mc:Choice>
  </mc:AlternateContent>
  <bookViews>
    <workbookView xWindow="0" yWindow="60" windowWidth="20325" windowHeight="11280"/>
  </bookViews>
  <sheets>
    <sheet name="TS2" sheetId="7" r:id="rId1"/>
  </sheets>
  <calcPr calcId="162913"/>
</workbook>
</file>

<file path=xl/calcChain.xml><?xml version="1.0" encoding="utf-8"?>
<calcChain xmlns="http://schemas.openxmlformats.org/spreadsheetml/2006/main">
  <c r="N33" i="7" l="1"/>
  <c r="M33" i="7"/>
  <c r="L33" i="7"/>
  <c r="N32" i="7"/>
  <c r="M32" i="7"/>
  <c r="L32" i="7"/>
  <c r="L34" i="7" s="1"/>
  <c r="N31" i="7"/>
  <c r="M31" i="7"/>
  <c r="L31" i="7"/>
  <c r="L30" i="7" s="1"/>
  <c r="N29" i="7"/>
  <c r="N30" i="7" s="1"/>
  <c r="M29" i="7"/>
  <c r="L29" i="7"/>
  <c r="M34" i="7" l="1"/>
  <c r="N34" i="7"/>
  <c r="M30" i="7"/>
  <c r="C29" i="7"/>
  <c r="D29" i="7"/>
  <c r="C31" i="7"/>
  <c r="D31" i="7"/>
  <c r="C32" i="7"/>
  <c r="D32" i="7"/>
  <c r="C33" i="7"/>
  <c r="D33" i="7"/>
  <c r="B32" i="7"/>
  <c r="B31" i="7"/>
  <c r="B29" i="7"/>
  <c r="B33" i="7"/>
  <c r="B34" i="7" l="1"/>
  <c r="D34" i="7"/>
  <c r="B30" i="7"/>
  <c r="D30" i="7"/>
  <c r="C30" i="7"/>
  <c r="C34" i="7"/>
</calcChain>
</file>

<file path=xl/sharedStrings.xml><?xml version="1.0" encoding="utf-8"?>
<sst xmlns="http://schemas.openxmlformats.org/spreadsheetml/2006/main" count="55" uniqueCount="41">
  <si>
    <t>FeO</t>
  </si>
  <si>
    <t>MnO</t>
  </si>
  <si>
    <t>MgO</t>
  </si>
  <si>
    <t>CaO</t>
  </si>
  <si>
    <t>Total</t>
  </si>
  <si>
    <t>Oxygen</t>
  </si>
  <si>
    <t>Si</t>
  </si>
  <si>
    <t>Ti</t>
  </si>
  <si>
    <t>Al</t>
  </si>
  <si>
    <t>Cr</t>
  </si>
  <si>
    <t>Mn</t>
  </si>
  <si>
    <t>Mg</t>
  </si>
  <si>
    <t>Ca</t>
  </si>
  <si>
    <t>Na</t>
  </si>
  <si>
    <t>K</t>
  </si>
  <si>
    <t>Sum</t>
  </si>
  <si>
    <t>Texture</t>
    <phoneticPr fontId="1" type="noConversion"/>
  </si>
  <si>
    <t xml:space="preserve">Sample	</t>
  </si>
  <si>
    <t>Aug</t>
    <phoneticPr fontId="1" type="noConversion"/>
  </si>
  <si>
    <t>Ac</t>
    <phoneticPr fontId="1" type="noConversion"/>
  </si>
  <si>
    <t>WO</t>
    <phoneticPr fontId="1" type="noConversion"/>
  </si>
  <si>
    <t>Fs</t>
    <phoneticPr fontId="1" type="noConversion"/>
  </si>
  <si>
    <t>En</t>
    <phoneticPr fontId="1" type="noConversion"/>
  </si>
  <si>
    <t>Jd</t>
    <phoneticPr fontId="1" type="noConversion"/>
  </si>
  <si>
    <t>matrix</t>
    <phoneticPr fontId="1" type="noConversion"/>
  </si>
  <si>
    <t>Symplectite-type</t>
    <phoneticPr fontId="1" type="noConversion"/>
  </si>
  <si>
    <t>Inclusion-type</t>
    <phoneticPr fontId="1" type="noConversion"/>
  </si>
  <si>
    <t>2916PK43-2</t>
    <phoneticPr fontId="1" type="noConversion"/>
  </si>
  <si>
    <t xml:space="preserve"> </t>
    <phoneticPr fontId="1" type="noConversion"/>
  </si>
  <si>
    <t>SN07</t>
    <phoneticPr fontId="1" type="noConversion"/>
  </si>
  <si>
    <r>
      <t>SiO</t>
    </r>
    <r>
      <rPr>
        <vertAlign val="subscript"/>
        <sz val="10"/>
        <rFont val="Times New Roman"/>
        <family val="1"/>
      </rPr>
      <t>2</t>
    </r>
  </si>
  <si>
    <r>
      <t>TiO</t>
    </r>
    <r>
      <rPr>
        <vertAlign val="subscript"/>
        <sz val="10"/>
        <rFont val="Times New Roman"/>
        <family val="1"/>
      </rPr>
      <t>2</t>
    </r>
  </si>
  <si>
    <r>
      <t>Al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</si>
  <si>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Cr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</si>
  <si>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Fe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</si>
  <si>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Na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</si>
  <si>
    <r>
      <t>K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</si>
  <si>
    <r>
      <t>Fe</t>
    </r>
    <r>
      <rPr>
        <vertAlign val="superscript"/>
        <sz val="10"/>
        <rFont val="Times New Roman"/>
        <family val="1"/>
      </rPr>
      <t>3+</t>
    </r>
  </si>
  <si>
    <r>
      <t>Fe</t>
    </r>
    <r>
      <rPr>
        <vertAlign val="superscript"/>
        <sz val="10"/>
        <rFont val="Times New Roman"/>
        <family val="1"/>
      </rPr>
      <t>2+</t>
    </r>
  </si>
  <si>
    <r>
      <t>The amount of Fe</t>
    </r>
    <r>
      <rPr>
        <vertAlign val="superscript"/>
        <sz val="10"/>
        <rFont val="Times New Roman"/>
        <family val="1"/>
      </rPr>
      <t>3+</t>
    </r>
    <r>
      <rPr>
        <sz val="10"/>
        <rFont val="Times New Roman"/>
        <family val="1"/>
      </rPr>
      <t xml:space="preserve"> was calculated from stoichiometric constrains using the program AX (Holland and Powell et al., 1998).                   </t>
    </r>
    <phoneticPr fontId="1" type="noConversion"/>
  </si>
  <si>
    <r>
      <rPr>
        <b/>
        <sz val="10"/>
        <rFont val="Times New Roman"/>
        <family val="1"/>
      </rPr>
      <t>Table S2</t>
    </r>
    <r>
      <rPr>
        <sz val="10"/>
        <rFont val="Times New Roman"/>
        <family val="1"/>
      </rPr>
      <t xml:space="preserve">
</t>
    </r>
    <r>
      <rPr>
        <i/>
        <sz val="10"/>
        <rFont val="Times New Roman"/>
        <family val="1"/>
      </rPr>
      <t xml:space="preserve"> Representative minerals analyses of clinopyroxene in eclogites  from Naran, Pakistan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</si>
</sst>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;[Red]0.00"/>
    <numFmt numFmtId="177" formatCode="0.00_ "/>
  </numFmts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vertAlign val="subscript"/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2" fillId="0" borderId="0" xfId="0" applyNumberFormat="1" applyFont="1" applyFill="1" applyAlignment="1">
      <alignment horizontal="left"/>
    </xf>
    <xf numFmtId="176" fontId="3" fillId="0" borderId="0" xfId="0" applyNumberFormat="1" applyFont="1" applyFill="1" applyAlignment="1">
      <alignment horizontal="left"/>
    </xf>
    <xf numFmtId="176" fontId="3" fillId="0" borderId="1" xfId="0" applyNumberFormat="1" applyFont="1" applyFill="1" applyBorder="1" applyAlignment="1">
      <alignment horizontal="left"/>
    </xf>
    <xf numFmtId="176" fontId="4" fillId="0" borderId="3" xfId="0" applyNumberFormat="1" applyFont="1" applyFill="1" applyBorder="1" applyAlignment="1">
      <alignment horizontal="left"/>
    </xf>
    <xf numFmtId="0" fontId="2" fillId="0" borderId="0" xfId="0" applyFont="1" applyFill="1">
      <alignment vertical="center"/>
    </xf>
    <xf numFmtId="2" fontId="2" fillId="0" borderId="1" xfId="0" applyNumberFormat="1" applyFont="1" applyFill="1" applyBorder="1" applyAlignment="1" applyProtection="1"/>
    <xf numFmtId="176" fontId="3" fillId="0" borderId="0" xfId="0" applyNumberFormat="1" applyFont="1" applyFill="1" applyBorder="1" applyAlignment="1">
      <alignment horizontal="left"/>
    </xf>
    <xf numFmtId="0" fontId="4" fillId="0" borderId="0" xfId="0" applyFont="1" applyFill="1">
      <alignment vertical="center"/>
    </xf>
    <xf numFmtId="177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Font="1" applyFill="1">
      <alignment vertical="center"/>
    </xf>
    <xf numFmtId="176" fontId="4" fillId="0" borderId="2" xfId="0" applyNumberFormat="1" applyFont="1" applyFill="1" applyBorder="1" applyAlignment="1">
      <alignment horizontal="left"/>
    </xf>
    <xf numFmtId="176" fontId="3" fillId="0" borderId="3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 applyProtection="1">
      <alignment horizontal="center" wrapText="1"/>
    </xf>
    <xf numFmtId="176" fontId="2" fillId="0" borderId="1" xfId="0" applyNumberFormat="1" applyFont="1" applyFill="1" applyBorder="1" applyAlignment="1">
      <alignment horizontal="center"/>
    </xf>
    <xf numFmtId="176" fontId="2" fillId="0" borderId="2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zoomScale="85" zoomScaleNormal="85" workbookViewId="0">
      <selection activeCell="D22" sqref="D22"/>
    </sheetView>
  </sheetViews>
  <sheetFormatPr defaultColWidth="6.25" defaultRowHeight="11.25" x14ac:dyDescent="0.2"/>
  <cols>
    <col min="1" max="1" width="6.25" style="5"/>
    <col min="2" max="4" width="8.625" style="1" customWidth="1"/>
    <col min="5" max="7" width="7.625" style="1" customWidth="1"/>
    <col min="8" max="8" width="1.125" style="1" customWidth="1"/>
    <col min="9" max="11" width="9" style="5" customWidth="1"/>
    <col min="12" max="14" width="6.25" style="5"/>
    <col min="15" max="15" width="0.875" style="5" customWidth="1"/>
    <col min="16" max="18" width="8.75" style="5" customWidth="1"/>
    <col min="19" max="16384" width="6.25" style="5"/>
  </cols>
  <sheetData>
    <row r="1" spans="1:23" ht="24.75" customHeight="1" x14ac:dyDescent="0.2">
      <c r="A1" s="13" t="s">
        <v>40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23" s="8" customFormat="1" ht="15" customHeight="1" x14ac:dyDescent="0.2">
      <c r="A2" s="4" t="s">
        <v>17</v>
      </c>
      <c r="B2" s="11" t="s">
        <v>27</v>
      </c>
      <c r="C2" s="11" t="s">
        <v>27</v>
      </c>
      <c r="D2" s="11" t="s">
        <v>27</v>
      </c>
      <c r="E2" s="11" t="s">
        <v>29</v>
      </c>
      <c r="F2" s="11" t="s">
        <v>29</v>
      </c>
      <c r="G2" s="11" t="s">
        <v>29</v>
      </c>
      <c r="H2" s="4"/>
      <c r="I2" s="11" t="s">
        <v>27</v>
      </c>
      <c r="J2" s="11" t="s">
        <v>27</v>
      </c>
      <c r="K2" s="11" t="s">
        <v>27</v>
      </c>
      <c r="L2" s="11" t="s">
        <v>29</v>
      </c>
      <c r="M2" s="11" t="s">
        <v>29</v>
      </c>
      <c r="N2" s="11" t="s">
        <v>29</v>
      </c>
      <c r="O2" s="4"/>
      <c r="P2" s="4" t="s">
        <v>27</v>
      </c>
      <c r="Q2" s="4" t="s">
        <v>27</v>
      </c>
      <c r="R2" s="4" t="s">
        <v>27</v>
      </c>
    </row>
    <row r="3" spans="1:23" ht="12.75" x14ac:dyDescent="0.2">
      <c r="A3" s="6" t="s">
        <v>16</v>
      </c>
      <c r="B3" s="14" t="s">
        <v>24</v>
      </c>
      <c r="C3" s="14"/>
      <c r="D3" s="14"/>
      <c r="E3" s="14"/>
      <c r="F3" s="14"/>
      <c r="G3" s="14"/>
      <c r="H3" s="7"/>
      <c r="I3" s="14" t="s">
        <v>25</v>
      </c>
      <c r="J3" s="14"/>
      <c r="K3" s="14"/>
      <c r="L3" s="14"/>
      <c r="M3" s="14"/>
      <c r="N3" s="14"/>
      <c r="O3" s="7"/>
      <c r="P3" s="15" t="s">
        <v>26</v>
      </c>
      <c r="Q3" s="15"/>
      <c r="R3" s="15"/>
    </row>
    <row r="4" spans="1:23" s="10" customFormat="1" ht="14.25" x14ac:dyDescent="0.2">
      <c r="A4" s="9" t="s">
        <v>30</v>
      </c>
      <c r="B4" s="2">
        <v>52.31</v>
      </c>
      <c r="C4" s="2">
        <v>54.46</v>
      </c>
      <c r="D4" s="2">
        <v>53.59</v>
      </c>
      <c r="E4" s="2">
        <v>54.25</v>
      </c>
      <c r="F4" s="2">
        <v>53.85</v>
      </c>
      <c r="G4" s="2">
        <v>52.12</v>
      </c>
      <c r="H4" s="2"/>
      <c r="I4" s="2">
        <v>52.71</v>
      </c>
      <c r="J4" s="2">
        <v>52.65</v>
      </c>
      <c r="K4" s="2">
        <v>52.25</v>
      </c>
      <c r="L4" s="2">
        <v>52.9</v>
      </c>
      <c r="M4" s="2">
        <v>53.38</v>
      </c>
      <c r="N4" s="2">
        <v>53.44</v>
      </c>
      <c r="O4" s="2"/>
      <c r="P4" s="2">
        <v>55.13</v>
      </c>
      <c r="Q4" s="2">
        <v>54.45</v>
      </c>
      <c r="R4" s="2">
        <v>53.98</v>
      </c>
    </row>
    <row r="5" spans="1:23" s="10" customFormat="1" ht="14.25" x14ac:dyDescent="0.2">
      <c r="A5" s="9" t="s">
        <v>31</v>
      </c>
      <c r="B5" s="2">
        <v>0.16</v>
      </c>
      <c r="C5" s="2">
        <v>0.11</v>
      </c>
      <c r="D5" s="2">
        <v>0.19</v>
      </c>
      <c r="E5" s="2">
        <v>0.11</v>
      </c>
      <c r="F5" s="2">
        <v>0.15</v>
      </c>
      <c r="G5" s="2">
        <v>0.22</v>
      </c>
      <c r="H5" s="2"/>
      <c r="I5" s="2">
        <v>0.16</v>
      </c>
      <c r="J5" s="2">
        <v>0.15</v>
      </c>
      <c r="K5" s="2">
        <v>0.17</v>
      </c>
      <c r="L5" s="2">
        <v>0.15</v>
      </c>
      <c r="M5" s="2">
        <v>0.03</v>
      </c>
      <c r="N5" s="2">
        <v>0.02</v>
      </c>
      <c r="O5" s="2"/>
      <c r="P5" s="2">
        <v>0.06</v>
      </c>
      <c r="Q5" s="2">
        <v>0.09</v>
      </c>
      <c r="R5" s="2">
        <v>0.12</v>
      </c>
    </row>
    <row r="6" spans="1:23" s="10" customFormat="1" ht="14.25" x14ac:dyDescent="0.2">
      <c r="A6" s="9" t="s">
        <v>32</v>
      </c>
      <c r="B6" s="2">
        <v>7.25</v>
      </c>
      <c r="C6" s="2">
        <v>7.55</v>
      </c>
      <c r="D6" s="2">
        <v>7.41</v>
      </c>
      <c r="E6" s="2">
        <v>7.11</v>
      </c>
      <c r="F6" s="2">
        <v>7.12</v>
      </c>
      <c r="G6" s="2">
        <v>7.51</v>
      </c>
      <c r="H6" s="2"/>
      <c r="I6" s="2">
        <v>2.93</v>
      </c>
      <c r="J6" s="2">
        <v>3.65</v>
      </c>
      <c r="K6" s="2">
        <v>3.6</v>
      </c>
      <c r="L6" s="2">
        <v>2.38</v>
      </c>
      <c r="M6" s="2">
        <v>2.04</v>
      </c>
      <c r="N6" s="2">
        <v>2.36</v>
      </c>
      <c r="O6" s="2"/>
      <c r="P6" s="2">
        <v>7.21</v>
      </c>
      <c r="Q6" s="2">
        <v>7.12</v>
      </c>
      <c r="R6" s="2">
        <v>7.38</v>
      </c>
    </row>
    <row r="7" spans="1:23" s="10" customFormat="1" ht="14.25" x14ac:dyDescent="0.2">
      <c r="A7" s="9" t="s">
        <v>33</v>
      </c>
      <c r="B7" s="2">
        <v>0.06</v>
      </c>
      <c r="C7" s="2">
        <v>0.03</v>
      </c>
      <c r="D7" s="2">
        <v>0.09</v>
      </c>
      <c r="E7" s="2">
        <v>0</v>
      </c>
      <c r="F7" s="2">
        <v>0.05</v>
      </c>
      <c r="G7" s="2">
        <v>0.02</v>
      </c>
      <c r="H7" s="2"/>
      <c r="I7" s="2">
        <v>0.18</v>
      </c>
      <c r="J7" s="2">
        <v>0.04</v>
      </c>
      <c r="K7" s="2">
        <v>0.04</v>
      </c>
      <c r="L7" s="2">
        <v>0.05</v>
      </c>
      <c r="M7" s="2">
        <v>0.04</v>
      </c>
      <c r="N7" s="2">
        <v>0.05</v>
      </c>
      <c r="O7" s="2"/>
      <c r="P7" s="2">
        <v>0.05</v>
      </c>
      <c r="Q7" s="2">
        <v>7.0000000000000007E-2</v>
      </c>
      <c r="R7" s="2">
        <v>0.08</v>
      </c>
    </row>
    <row r="8" spans="1:23" s="10" customFormat="1" ht="14.25" x14ac:dyDescent="0.2">
      <c r="A8" s="9" t="s">
        <v>34</v>
      </c>
      <c r="B8" s="2">
        <v>0.4</v>
      </c>
      <c r="C8" s="2">
        <v>0.05</v>
      </c>
      <c r="D8" s="2">
        <v>0.66</v>
      </c>
      <c r="E8" s="2">
        <v>0.91</v>
      </c>
      <c r="F8" s="2">
        <v>1.39</v>
      </c>
      <c r="G8" s="2">
        <v>1.19</v>
      </c>
      <c r="H8" s="2"/>
      <c r="I8" s="2">
        <v>0.95</v>
      </c>
      <c r="J8" s="2">
        <v>0.27</v>
      </c>
      <c r="K8" s="2">
        <v>1.06</v>
      </c>
      <c r="L8" s="2">
        <v>1.03</v>
      </c>
      <c r="M8" s="2">
        <v>1.19</v>
      </c>
      <c r="N8" s="2">
        <v>0.39</v>
      </c>
      <c r="O8" s="2"/>
      <c r="P8" s="2">
        <v>0.18</v>
      </c>
      <c r="Q8" s="2">
        <v>1.1000000000000001</v>
      </c>
      <c r="R8" s="2">
        <v>0</v>
      </c>
    </row>
    <row r="9" spans="1:23" s="10" customFormat="1" ht="12.75" x14ac:dyDescent="0.2">
      <c r="A9" s="9" t="s">
        <v>0</v>
      </c>
      <c r="B9" s="2">
        <v>5.73</v>
      </c>
      <c r="C9" s="2">
        <v>4.3099999999999996</v>
      </c>
      <c r="D9" s="2">
        <v>5.01</v>
      </c>
      <c r="E9" s="2">
        <v>3.87</v>
      </c>
      <c r="F9" s="2">
        <v>3.65</v>
      </c>
      <c r="G9" s="2">
        <v>5.65</v>
      </c>
      <c r="H9" s="2"/>
      <c r="I9" s="2">
        <v>5.12</v>
      </c>
      <c r="J9" s="2">
        <v>5.41</v>
      </c>
      <c r="K9" s="2">
        <v>4.82</v>
      </c>
      <c r="L9" s="2">
        <v>5.15</v>
      </c>
      <c r="M9" s="2">
        <v>4.8099999999999996</v>
      </c>
      <c r="N9" s="2">
        <v>5.0599999999999996</v>
      </c>
      <c r="O9" s="2"/>
      <c r="P9" s="2">
        <v>3.91</v>
      </c>
      <c r="Q9" s="2">
        <v>3.15</v>
      </c>
      <c r="R9" s="2">
        <v>4.72</v>
      </c>
    </row>
    <row r="10" spans="1:23" s="10" customFormat="1" ht="12.75" x14ac:dyDescent="0.2">
      <c r="A10" s="9" t="s">
        <v>1</v>
      </c>
      <c r="B10" s="2">
        <v>0.02</v>
      </c>
      <c r="C10" s="2">
        <v>0.04</v>
      </c>
      <c r="D10" s="2">
        <v>0.05</v>
      </c>
      <c r="E10" s="2">
        <v>0.05</v>
      </c>
      <c r="F10" s="2">
        <v>0.01</v>
      </c>
      <c r="G10" s="2">
        <v>0.1</v>
      </c>
      <c r="H10" s="2"/>
      <c r="I10" s="2">
        <v>0.03</v>
      </c>
      <c r="J10" s="2">
        <v>0.05</v>
      </c>
      <c r="K10" s="2">
        <v>0.04</v>
      </c>
      <c r="L10" s="2">
        <v>7.0000000000000007E-2</v>
      </c>
      <c r="M10" s="2">
        <v>0.08</v>
      </c>
      <c r="N10" s="2">
        <v>0.09</v>
      </c>
      <c r="O10" s="2"/>
      <c r="P10" s="2">
        <v>0.03</v>
      </c>
      <c r="Q10" s="2">
        <v>0.03</v>
      </c>
      <c r="R10" s="2">
        <v>0</v>
      </c>
      <c r="V10" s="10" t="s">
        <v>28</v>
      </c>
    </row>
    <row r="11" spans="1:23" s="10" customFormat="1" ht="12.75" x14ac:dyDescent="0.2">
      <c r="A11" s="9" t="s">
        <v>2</v>
      </c>
      <c r="B11" s="2">
        <v>11.14</v>
      </c>
      <c r="C11" s="2">
        <v>11.2</v>
      </c>
      <c r="D11" s="2">
        <v>10.67</v>
      </c>
      <c r="E11" s="2">
        <v>11.27</v>
      </c>
      <c r="F11" s="2">
        <v>11.02</v>
      </c>
      <c r="G11" s="2">
        <v>10.65</v>
      </c>
      <c r="H11" s="2"/>
      <c r="I11" s="2">
        <v>13.92</v>
      </c>
      <c r="J11" s="2">
        <v>13.64</v>
      </c>
      <c r="K11" s="2">
        <v>13.58</v>
      </c>
      <c r="L11" s="2">
        <v>14.18</v>
      </c>
      <c r="M11" s="2">
        <v>14.68</v>
      </c>
      <c r="N11" s="2">
        <v>14.48</v>
      </c>
      <c r="O11" s="2"/>
      <c r="P11" s="2">
        <v>11.59</v>
      </c>
      <c r="Q11" s="2">
        <v>11.75</v>
      </c>
      <c r="R11" s="2">
        <v>11.31</v>
      </c>
      <c r="W11" s="10" t="s">
        <v>28</v>
      </c>
    </row>
    <row r="12" spans="1:23" s="10" customFormat="1" ht="12.75" x14ac:dyDescent="0.2">
      <c r="A12" s="9" t="s">
        <v>3</v>
      </c>
      <c r="B12" s="2">
        <v>19.059999999999999</v>
      </c>
      <c r="C12" s="2">
        <v>17.43</v>
      </c>
      <c r="D12" s="2">
        <v>17.55</v>
      </c>
      <c r="E12" s="2">
        <v>17.18</v>
      </c>
      <c r="F12" s="2">
        <v>17.100000000000001</v>
      </c>
      <c r="G12" s="2">
        <v>17.899999999999999</v>
      </c>
      <c r="H12" s="2"/>
      <c r="I12" s="2">
        <v>22.19</v>
      </c>
      <c r="J12" s="2">
        <v>21.39</v>
      </c>
      <c r="K12" s="2">
        <v>21.24</v>
      </c>
      <c r="L12" s="2">
        <v>22.16</v>
      </c>
      <c r="M12" s="2">
        <v>22.01</v>
      </c>
      <c r="N12" s="2">
        <v>21.63</v>
      </c>
      <c r="O12" s="2"/>
      <c r="P12" s="2">
        <v>17.3</v>
      </c>
      <c r="Q12" s="2">
        <v>17.559999999999999</v>
      </c>
      <c r="R12" s="2">
        <v>17.670000000000002</v>
      </c>
    </row>
    <row r="13" spans="1:23" s="10" customFormat="1" ht="14.25" x14ac:dyDescent="0.2">
      <c r="A13" s="9" t="s">
        <v>35</v>
      </c>
      <c r="B13" s="2">
        <v>2.73</v>
      </c>
      <c r="C13" s="2">
        <v>4</v>
      </c>
      <c r="D13" s="2">
        <v>3.81</v>
      </c>
      <c r="E13" s="2">
        <v>4.08</v>
      </c>
      <c r="F13" s="2">
        <v>4.16</v>
      </c>
      <c r="G13" s="2">
        <v>3.2</v>
      </c>
      <c r="H13" s="2"/>
      <c r="I13" s="2">
        <v>1.03</v>
      </c>
      <c r="J13" s="2">
        <v>1.27</v>
      </c>
      <c r="K13" s="2">
        <v>1.37</v>
      </c>
      <c r="L13" s="2">
        <v>0.97</v>
      </c>
      <c r="M13" s="2">
        <v>0.98</v>
      </c>
      <c r="N13" s="2">
        <v>1.1299999999999999</v>
      </c>
      <c r="O13" s="2"/>
      <c r="P13" s="2">
        <v>4.1399999999999997</v>
      </c>
      <c r="Q13" s="2">
        <v>4</v>
      </c>
      <c r="R13" s="2">
        <v>3.65</v>
      </c>
    </row>
    <row r="14" spans="1:23" s="10" customFormat="1" ht="14.25" x14ac:dyDescent="0.2">
      <c r="A14" s="9" t="s">
        <v>36</v>
      </c>
      <c r="B14" s="2">
        <v>0</v>
      </c>
      <c r="C14" s="2">
        <v>0.01</v>
      </c>
      <c r="D14" s="2">
        <v>0</v>
      </c>
      <c r="E14" s="2">
        <v>0.01</v>
      </c>
      <c r="F14" s="2">
        <v>0.01</v>
      </c>
      <c r="G14" s="2">
        <v>0</v>
      </c>
      <c r="H14" s="2"/>
      <c r="I14" s="2">
        <v>0</v>
      </c>
      <c r="J14" s="2">
        <v>0.01</v>
      </c>
      <c r="K14" s="2">
        <v>0</v>
      </c>
      <c r="L14" s="2">
        <v>0</v>
      </c>
      <c r="M14" s="2">
        <v>0.02</v>
      </c>
      <c r="N14" s="2">
        <v>0</v>
      </c>
      <c r="O14" s="2"/>
      <c r="P14" s="2">
        <v>0</v>
      </c>
      <c r="Q14" s="2">
        <v>0</v>
      </c>
      <c r="R14" s="2">
        <v>0</v>
      </c>
    </row>
    <row r="15" spans="1:23" s="10" customFormat="1" ht="12.75" x14ac:dyDescent="0.2">
      <c r="A15" s="9" t="s">
        <v>4</v>
      </c>
      <c r="B15" s="2">
        <v>98.86</v>
      </c>
      <c r="C15" s="2">
        <v>99.18</v>
      </c>
      <c r="D15" s="2">
        <v>99.04</v>
      </c>
      <c r="E15" s="2">
        <v>98.84</v>
      </c>
      <c r="F15" s="2">
        <v>98.51</v>
      </c>
      <c r="G15" s="2">
        <v>98.56</v>
      </c>
      <c r="H15" s="2"/>
      <c r="I15" s="2">
        <v>99.23</v>
      </c>
      <c r="J15" s="2">
        <v>98.53</v>
      </c>
      <c r="K15" s="2">
        <v>98.17</v>
      </c>
      <c r="L15" s="2">
        <v>99.04</v>
      </c>
      <c r="M15" s="2">
        <v>99.26</v>
      </c>
      <c r="N15" s="2">
        <v>98.66</v>
      </c>
      <c r="O15" s="2"/>
      <c r="P15" s="2">
        <v>99.6</v>
      </c>
      <c r="Q15" s="2">
        <v>99.32</v>
      </c>
      <c r="R15" s="2">
        <v>98.91</v>
      </c>
    </row>
    <row r="16" spans="1:23" s="10" customFormat="1" ht="12.75" x14ac:dyDescent="0.2">
      <c r="A16" s="9" t="s">
        <v>5</v>
      </c>
      <c r="B16" s="2">
        <v>6</v>
      </c>
      <c r="C16" s="2">
        <v>6</v>
      </c>
      <c r="D16" s="2">
        <v>6</v>
      </c>
      <c r="E16" s="2">
        <v>6</v>
      </c>
      <c r="F16" s="2">
        <v>6</v>
      </c>
      <c r="G16" s="2">
        <v>6</v>
      </c>
      <c r="H16" s="2"/>
      <c r="I16" s="2">
        <v>6</v>
      </c>
      <c r="J16" s="2">
        <v>6</v>
      </c>
      <c r="K16" s="2">
        <v>6</v>
      </c>
      <c r="L16" s="2">
        <v>6</v>
      </c>
      <c r="M16" s="2">
        <v>6</v>
      </c>
      <c r="N16" s="2">
        <v>6</v>
      </c>
      <c r="O16" s="2"/>
      <c r="P16" s="2">
        <v>6</v>
      </c>
      <c r="Q16" s="2">
        <v>6</v>
      </c>
      <c r="R16" s="2">
        <v>6</v>
      </c>
    </row>
    <row r="17" spans="1:18" s="10" customFormat="1" ht="12.75" x14ac:dyDescent="0.2">
      <c r="A17" s="9" t="s">
        <v>6</v>
      </c>
      <c r="B17" s="2">
        <v>1.929</v>
      </c>
      <c r="C17" s="2">
        <v>1.9750000000000001</v>
      </c>
      <c r="D17" s="2">
        <v>1.96</v>
      </c>
      <c r="E17" s="2">
        <v>1.976</v>
      </c>
      <c r="F17" s="2">
        <v>1.97</v>
      </c>
      <c r="G17" s="2">
        <v>1.9279999999999999</v>
      </c>
      <c r="H17" s="2"/>
      <c r="I17" s="2">
        <v>1.9530000000000001</v>
      </c>
      <c r="J17" s="2">
        <v>1.9570000000000001</v>
      </c>
      <c r="K17" s="2">
        <v>1.95</v>
      </c>
      <c r="L17" s="2">
        <v>1.964</v>
      </c>
      <c r="M17" s="2">
        <v>1.9730000000000001</v>
      </c>
      <c r="N17" s="2">
        <v>1.982</v>
      </c>
      <c r="O17" s="2"/>
      <c r="P17" s="2">
        <v>1.9870000000000001</v>
      </c>
      <c r="Q17" s="2">
        <v>1.97</v>
      </c>
      <c r="R17" s="2">
        <v>1.968</v>
      </c>
    </row>
    <row r="18" spans="1:18" s="10" customFormat="1" ht="12.75" x14ac:dyDescent="0.2">
      <c r="A18" s="9" t="s">
        <v>7</v>
      </c>
      <c r="B18" s="2">
        <v>4.0000000000000001E-3</v>
      </c>
      <c r="C18" s="2">
        <v>3.0000000000000001E-3</v>
      </c>
      <c r="D18" s="2">
        <v>5.0000000000000001E-3</v>
      </c>
      <c r="E18" s="2">
        <v>3.0000000000000001E-3</v>
      </c>
      <c r="F18" s="2">
        <v>4.0000000000000001E-3</v>
      </c>
      <c r="G18" s="2">
        <v>6.0000000000000001E-3</v>
      </c>
      <c r="H18" s="2"/>
      <c r="I18" s="2">
        <v>4.0000000000000001E-3</v>
      </c>
      <c r="J18" s="2">
        <v>4.0000000000000001E-3</v>
      </c>
      <c r="K18" s="2">
        <v>5.0000000000000001E-3</v>
      </c>
      <c r="L18" s="2">
        <v>4.0000000000000001E-3</v>
      </c>
      <c r="M18" s="2">
        <v>1E-3</v>
      </c>
      <c r="N18" s="2">
        <v>1E-3</v>
      </c>
      <c r="O18" s="2"/>
      <c r="P18" s="2">
        <v>2E-3</v>
      </c>
      <c r="Q18" s="2">
        <v>2E-3</v>
      </c>
      <c r="R18" s="2">
        <v>3.0000000000000001E-3</v>
      </c>
    </row>
    <row r="19" spans="1:18" s="10" customFormat="1" ht="12.75" x14ac:dyDescent="0.2">
      <c r="A19" s="9" t="s">
        <v>8</v>
      </c>
      <c r="B19" s="2">
        <v>0.315</v>
      </c>
      <c r="C19" s="2">
        <v>0.32300000000000001</v>
      </c>
      <c r="D19" s="2">
        <v>0.32</v>
      </c>
      <c r="E19" s="2">
        <v>0.30499999999999999</v>
      </c>
      <c r="F19" s="2">
        <v>0.307</v>
      </c>
      <c r="G19" s="2">
        <v>0.32800000000000001</v>
      </c>
      <c r="H19" s="2"/>
      <c r="I19" s="2">
        <v>0.128</v>
      </c>
      <c r="J19" s="2">
        <v>0.16</v>
      </c>
      <c r="K19" s="2">
        <v>0.158</v>
      </c>
      <c r="L19" s="2">
        <v>0.104</v>
      </c>
      <c r="M19" s="2">
        <v>8.8999999999999996E-2</v>
      </c>
      <c r="N19" s="2">
        <v>0.10299999999999999</v>
      </c>
      <c r="O19" s="2"/>
      <c r="P19" s="2">
        <v>0.30599999999999999</v>
      </c>
      <c r="Q19" s="2">
        <v>0.30399999999999999</v>
      </c>
      <c r="R19" s="2">
        <v>0.317</v>
      </c>
    </row>
    <row r="20" spans="1:18" s="10" customFormat="1" ht="12.75" x14ac:dyDescent="0.2">
      <c r="A20" s="9" t="s">
        <v>9</v>
      </c>
      <c r="B20" s="2">
        <v>2E-3</v>
      </c>
      <c r="C20" s="2">
        <v>1E-3</v>
      </c>
      <c r="D20" s="2">
        <v>3.0000000000000001E-3</v>
      </c>
      <c r="E20" s="2">
        <v>0</v>
      </c>
      <c r="F20" s="2">
        <v>1E-3</v>
      </c>
      <c r="G20" s="2">
        <v>1E-3</v>
      </c>
      <c r="H20" s="2"/>
      <c r="I20" s="2">
        <v>5.0000000000000001E-3</v>
      </c>
      <c r="J20" s="2">
        <v>1E-3</v>
      </c>
      <c r="K20" s="2">
        <v>1E-3</v>
      </c>
      <c r="L20" s="2">
        <v>1E-3</v>
      </c>
      <c r="M20" s="2">
        <v>1E-3</v>
      </c>
      <c r="N20" s="2">
        <v>1E-3</v>
      </c>
      <c r="O20" s="2"/>
      <c r="P20" s="2">
        <v>1E-3</v>
      </c>
      <c r="Q20" s="2">
        <v>2E-3</v>
      </c>
      <c r="R20" s="2">
        <v>2E-3</v>
      </c>
    </row>
    <row r="21" spans="1:18" s="10" customFormat="1" ht="15.75" x14ac:dyDescent="0.2">
      <c r="A21" s="9" t="s">
        <v>37</v>
      </c>
      <c r="B21" s="2">
        <v>1.0999999999999999E-2</v>
      </c>
      <c r="C21" s="2">
        <v>1E-3</v>
      </c>
      <c r="D21" s="2">
        <v>1.7999999999999999E-2</v>
      </c>
      <c r="E21" s="2">
        <v>2.5000000000000001E-2</v>
      </c>
      <c r="F21" s="2">
        <v>3.7999999999999999E-2</v>
      </c>
      <c r="G21" s="2">
        <v>3.3000000000000002E-2</v>
      </c>
      <c r="H21" s="2"/>
      <c r="I21" s="2">
        <v>2.5999999999999999E-2</v>
      </c>
      <c r="J21" s="2">
        <v>8.0000000000000002E-3</v>
      </c>
      <c r="K21" s="2">
        <v>0.03</v>
      </c>
      <c r="L21" s="2">
        <v>2.9000000000000001E-2</v>
      </c>
      <c r="M21" s="2">
        <v>3.3000000000000002E-2</v>
      </c>
      <c r="N21" s="2">
        <v>1.0999999999999999E-2</v>
      </c>
      <c r="O21" s="2"/>
      <c r="P21" s="2">
        <v>4.0000000000000001E-3</v>
      </c>
      <c r="Q21" s="2">
        <v>2.9000000000000001E-2</v>
      </c>
      <c r="R21" s="2">
        <v>0</v>
      </c>
    </row>
    <row r="22" spans="1:18" s="10" customFormat="1" ht="15.75" x14ac:dyDescent="0.2">
      <c r="A22" s="9" t="s">
        <v>38</v>
      </c>
      <c r="B22" s="2">
        <v>0.17699999999999999</v>
      </c>
      <c r="C22" s="2">
        <v>0.13100000000000001</v>
      </c>
      <c r="D22" s="2">
        <v>0.154</v>
      </c>
      <c r="E22" s="2">
        <v>0.11799999999999999</v>
      </c>
      <c r="F22" s="2">
        <v>0.112</v>
      </c>
      <c r="G22" s="2">
        <v>0.17499999999999999</v>
      </c>
      <c r="H22" s="2"/>
      <c r="I22" s="2">
        <v>0.159</v>
      </c>
      <c r="J22" s="2">
        <v>0.16800000000000001</v>
      </c>
      <c r="K22" s="2">
        <v>0.151</v>
      </c>
      <c r="L22" s="2">
        <v>0.16</v>
      </c>
      <c r="M22" s="2">
        <v>0.14899999999999999</v>
      </c>
      <c r="N22" s="2">
        <v>0.157</v>
      </c>
      <c r="O22" s="2"/>
      <c r="P22" s="2">
        <v>0.11799999999999999</v>
      </c>
      <c r="Q22" s="2">
        <v>9.6000000000000002E-2</v>
      </c>
      <c r="R22" s="2">
        <v>0.14399999999999999</v>
      </c>
    </row>
    <row r="23" spans="1:18" s="10" customFormat="1" ht="12.75" x14ac:dyDescent="0.2">
      <c r="A23" s="9" t="s">
        <v>10</v>
      </c>
      <c r="B23" s="2">
        <v>1E-3</v>
      </c>
      <c r="C23" s="2">
        <v>1E-3</v>
      </c>
      <c r="D23" s="2">
        <v>2E-3</v>
      </c>
      <c r="E23" s="2">
        <v>2E-3</v>
      </c>
      <c r="F23" s="2">
        <v>0</v>
      </c>
      <c r="G23" s="2">
        <v>3.0000000000000001E-3</v>
      </c>
      <c r="H23" s="2"/>
      <c r="I23" s="2">
        <v>1E-3</v>
      </c>
      <c r="J23" s="2">
        <v>2E-3</v>
      </c>
      <c r="K23" s="2">
        <v>1E-3</v>
      </c>
      <c r="L23" s="2">
        <v>2E-3</v>
      </c>
      <c r="M23" s="2">
        <v>3.0000000000000001E-3</v>
      </c>
      <c r="N23" s="2">
        <v>3.0000000000000001E-3</v>
      </c>
      <c r="O23" s="2"/>
      <c r="P23" s="2">
        <v>1E-3</v>
      </c>
      <c r="Q23" s="2">
        <v>1E-3</v>
      </c>
      <c r="R23" s="2">
        <v>0</v>
      </c>
    </row>
    <row r="24" spans="1:18" s="10" customFormat="1" ht="12.75" x14ac:dyDescent="0.2">
      <c r="A24" s="9" t="s">
        <v>11</v>
      </c>
      <c r="B24" s="2">
        <v>0.61199999999999999</v>
      </c>
      <c r="C24" s="2">
        <v>0.60499999999999998</v>
      </c>
      <c r="D24" s="2">
        <v>0.58199999999999996</v>
      </c>
      <c r="E24" s="2">
        <v>0.61199999999999999</v>
      </c>
      <c r="F24" s="2">
        <v>0.60099999999999998</v>
      </c>
      <c r="G24" s="2">
        <v>0.58699999999999997</v>
      </c>
      <c r="H24" s="2"/>
      <c r="I24" s="2">
        <v>0.76900000000000002</v>
      </c>
      <c r="J24" s="2">
        <v>0.75600000000000001</v>
      </c>
      <c r="K24" s="2">
        <v>0.755</v>
      </c>
      <c r="L24" s="2">
        <v>0.78400000000000003</v>
      </c>
      <c r="M24" s="2">
        <v>0.80900000000000005</v>
      </c>
      <c r="N24" s="2">
        <v>0.8</v>
      </c>
      <c r="O24" s="2"/>
      <c r="P24" s="2">
        <v>0.623</v>
      </c>
      <c r="Q24" s="2">
        <v>0.63400000000000001</v>
      </c>
      <c r="R24" s="2">
        <v>0.61499999999999999</v>
      </c>
    </row>
    <row r="25" spans="1:18" s="10" customFormat="1" ht="12.75" x14ac:dyDescent="0.2">
      <c r="A25" s="9" t="s">
        <v>12</v>
      </c>
      <c r="B25" s="2">
        <v>0.753</v>
      </c>
      <c r="C25" s="2">
        <v>0.67700000000000005</v>
      </c>
      <c r="D25" s="2">
        <v>0.68799999999999994</v>
      </c>
      <c r="E25" s="2">
        <v>0.67100000000000004</v>
      </c>
      <c r="F25" s="2">
        <v>0.67</v>
      </c>
      <c r="G25" s="2">
        <v>0.71</v>
      </c>
      <c r="H25" s="2"/>
      <c r="I25" s="2">
        <v>0.88100000000000001</v>
      </c>
      <c r="J25" s="2">
        <v>0.85199999999999998</v>
      </c>
      <c r="K25" s="2">
        <v>0.84899999999999998</v>
      </c>
      <c r="L25" s="2">
        <v>0.88100000000000001</v>
      </c>
      <c r="M25" s="2">
        <v>0.872</v>
      </c>
      <c r="N25" s="2">
        <v>0.86</v>
      </c>
      <c r="O25" s="2"/>
      <c r="P25" s="2">
        <v>0.66800000000000004</v>
      </c>
      <c r="Q25" s="2">
        <v>0.68100000000000005</v>
      </c>
      <c r="R25" s="2">
        <v>0.69</v>
      </c>
    </row>
    <row r="26" spans="1:18" s="10" customFormat="1" ht="12.75" x14ac:dyDescent="0.2">
      <c r="A26" s="9" t="s">
        <v>13</v>
      </c>
      <c r="B26" s="2">
        <v>0.19500000000000001</v>
      </c>
      <c r="C26" s="2">
        <v>0.28100000000000003</v>
      </c>
      <c r="D26" s="2">
        <v>0.27</v>
      </c>
      <c r="E26" s="2">
        <v>0.28799999999999998</v>
      </c>
      <c r="F26" s="2">
        <v>0.29499999999999998</v>
      </c>
      <c r="G26" s="2">
        <v>0.23</v>
      </c>
      <c r="H26" s="2"/>
      <c r="I26" s="2">
        <v>7.3999999999999996E-2</v>
      </c>
      <c r="J26" s="2">
        <v>9.1999999999999998E-2</v>
      </c>
      <c r="K26" s="2">
        <v>9.9000000000000005E-2</v>
      </c>
      <c r="L26" s="2">
        <v>7.0000000000000007E-2</v>
      </c>
      <c r="M26" s="2">
        <v>7.0000000000000007E-2</v>
      </c>
      <c r="N26" s="2">
        <v>8.1000000000000003E-2</v>
      </c>
      <c r="O26" s="2"/>
      <c r="P26" s="2">
        <v>0.28899999999999998</v>
      </c>
      <c r="Q26" s="2">
        <v>0.28100000000000003</v>
      </c>
      <c r="R26" s="2">
        <v>0.25800000000000001</v>
      </c>
    </row>
    <row r="27" spans="1:18" s="10" customFormat="1" ht="12.75" x14ac:dyDescent="0.2">
      <c r="A27" s="9" t="s">
        <v>14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/>
      <c r="I27" s="2">
        <v>0</v>
      </c>
      <c r="J27" s="2">
        <v>0</v>
      </c>
      <c r="K27" s="2">
        <v>0</v>
      </c>
      <c r="L27" s="2">
        <v>0</v>
      </c>
      <c r="M27" s="2">
        <v>1E-3</v>
      </c>
      <c r="N27" s="2">
        <v>0</v>
      </c>
      <c r="O27" s="2"/>
      <c r="P27" s="2">
        <v>0</v>
      </c>
      <c r="Q27" s="2">
        <v>0</v>
      </c>
      <c r="R27" s="2">
        <v>0</v>
      </c>
    </row>
    <row r="28" spans="1:18" s="10" customFormat="1" ht="12.75" x14ac:dyDescent="0.2">
      <c r="A28" s="9" t="s">
        <v>15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/>
      <c r="I28" s="2">
        <v>4</v>
      </c>
      <c r="J28" s="2">
        <v>4</v>
      </c>
      <c r="K28" s="2">
        <v>1</v>
      </c>
      <c r="L28" s="2">
        <v>4</v>
      </c>
      <c r="M28" s="2">
        <v>4</v>
      </c>
      <c r="N28" s="2">
        <v>4</v>
      </c>
      <c r="O28" s="2"/>
      <c r="P28" s="2">
        <v>4</v>
      </c>
      <c r="Q28" s="2">
        <v>4</v>
      </c>
      <c r="R28" s="2">
        <v>3.9980000000000002</v>
      </c>
    </row>
    <row r="29" spans="1:18" s="10" customFormat="1" ht="12.75" x14ac:dyDescent="0.2">
      <c r="A29" s="2" t="s">
        <v>23</v>
      </c>
      <c r="B29" s="2">
        <f t="shared" ref="B29:D29" si="0">100*(B17+B19-2)/(B25+B26)</f>
        <v>25.738396624472596</v>
      </c>
      <c r="C29" s="2">
        <f t="shared" si="0"/>
        <v>31.106471816283928</v>
      </c>
      <c r="D29" s="2">
        <f t="shared" si="0"/>
        <v>29.227557411273466</v>
      </c>
      <c r="E29" s="2">
        <v>29.301355578727854</v>
      </c>
      <c r="F29" s="2">
        <v>28.704663212435246</v>
      </c>
      <c r="G29" s="2">
        <v>27.234042553191468</v>
      </c>
      <c r="H29" s="2"/>
      <c r="I29" s="2">
        <v>8.4816753926701534</v>
      </c>
      <c r="J29" s="2">
        <v>12.39406779661017</v>
      </c>
      <c r="K29" s="2">
        <v>11.39240506329115</v>
      </c>
      <c r="L29" s="2">
        <f>100*(L17+L19-2)/(L25+L26)</f>
        <v>7.1503680336487969</v>
      </c>
      <c r="M29" s="2">
        <f>100*(M17+M19-2)/(M25+M26)</f>
        <v>6.5817409766454649</v>
      </c>
      <c r="N29" s="2">
        <f>100*(N17+N19-2)/(N25+N26)</f>
        <v>9.0329436769394231</v>
      </c>
      <c r="O29" s="2"/>
      <c r="P29" s="2">
        <v>30.616509926854768</v>
      </c>
      <c r="Q29" s="2">
        <v>28.482328482328484</v>
      </c>
      <c r="R29" s="2">
        <v>30.063291139240523</v>
      </c>
    </row>
    <row r="30" spans="1:18" s="10" customFormat="1" ht="12.75" x14ac:dyDescent="0.2">
      <c r="A30" s="2" t="s">
        <v>18</v>
      </c>
      <c r="B30" s="2">
        <f t="shared" ref="B30:D30" si="1">100-B29-B31</f>
        <v>73.161603375527406</v>
      </c>
      <c r="C30" s="2">
        <f t="shared" si="1"/>
        <v>68.793528183716077</v>
      </c>
      <c r="D30" s="2">
        <f t="shared" si="1"/>
        <v>68.972442588726537</v>
      </c>
      <c r="E30" s="2">
        <v>68.198644421272149</v>
      </c>
      <c r="F30" s="2">
        <v>67.495336787564753</v>
      </c>
      <c r="G30" s="2">
        <v>69.465957446808531</v>
      </c>
      <c r="H30" s="2"/>
      <c r="I30" s="2">
        <v>88.918324607329851</v>
      </c>
      <c r="J30" s="2">
        <v>86.80593220338983</v>
      </c>
      <c r="K30" s="2">
        <v>85.60759493670885</v>
      </c>
      <c r="L30" s="2">
        <f t="shared" ref="L30:N30" si="2">100-L29-L31</f>
        <v>89.949631966351191</v>
      </c>
      <c r="M30" s="2">
        <f t="shared" si="2"/>
        <v>90.11825902335454</v>
      </c>
      <c r="N30" s="2">
        <f t="shared" si="2"/>
        <v>89.867056323060581</v>
      </c>
      <c r="O30" s="2"/>
      <c r="P30" s="2">
        <v>68.983490073145219</v>
      </c>
      <c r="Q30" s="2">
        <v>68.617671517671511</v>
      </c>
      <c r="R30" s="2">
        <v>69.936708860759481</v>
      </c>
    </row>
    <row r="31" spans="1:18" s="10" customFormat="1" ht="12.75" x14ac:dyDescent="0.2">
      <c r="A31" s="2" t="s">
        <v>19</v>
      </c>
      <c r="B31" s="2">
        <f t="shared" ref="B31:D31" si="3">100*B21</f>
        <v>1.0999999999999999</v>
      </c>
      <c r="C31" s="2">
        <f t="shared" si="3"/>
        <v>0.1</v>
      </c>
      <c r="D31" s="2">
        <f t="shared" si="3"/>
        <v>1.7999999999999998</v>
      </c>
      <c r="E31" s="2">
        <v>2.5</v>
      </c>
      <c r="F31" s="2">
        <v>3.8</v>
      </c>
      <c r="G31" s="2">
        <v>3.3000000000000003</v>
      </c>
      <c r="H31" s="2"/>
      <c r="I31" s="2">
        <v>2.6</v>
      </c>
      <c r="J31" s="2">
        <v>0.8</v>
      </c>
      <c r="K31" s="2">
        <v>3</v>
      </c>
      <c r="L31" s="2">
        <f>100*L21</f>
        <v>2.9000000000000004</v>
      </c>
      <c r="M31" s="2">
        <f>100*M21</f>
        <v>3.3000000000000003</v>
      </c>
      <c r="N31" s="2">
        <f>100*N21</f>
        <v>1.0999999999999999</v>
      </c>
      <c r="O31" s="2"/>
      <c r="P31" s="2">
        <v>0.4</v>
      </c>
      <c r="Q31" s="2">
        <v>2.9000000000000004</v>
      </c>
      <c r="R31" s="2">
        <v>0</v>
      </c>
    </row>
    <row r="32" spans="1:18" s="10" customFormat="1" ht="12.75" x14ac:dyDescent="0.2">
      <c r="A32" s="7" t="s">
        <v>20</v>
      </c>
      <c r="B32" s="7">
        <f t="shared" ref="B32:D32" si="4">100*B25/(B23+B24+B25+B22)</f>
        <v>48.801036941023973</v>
      </c>
      <c r="C32" s="7">
        <f t="shared" si="4"/>
        <v>47.878359264497881</v>
      </c>
      <c r="D32" s="7">
        <f t="shared" si="4"/>
        <v>48.246844319775605</v>
      </c>
      <c r="E32" s="2">
        <v>47.826086956521742</v>
      </c>
      <c r="F32" s="2">
        <v>48.44540853217643</v>
      </c>
      <c r="G32" s="2">
        <v>48.13559322033899</v>
      </c>
      <c r="H32" s="2"/>
      <c r="I32" s="2">
        <v>48.674033149171265</v>
      </c>
      <c r="J32" s="2">
        <v>47.919010123734537</v>
      </c>
      <c r="K32" s="2">
        <v>48.348519362186785</v>
      </c>
      <c r="L32" s="2">
        <f>100*L25/(L23+L24+L25+L22)</f>
        <v>48.221127531472355</v>
      </c>
      <c r="M32" s="2">
        <f>100*M25/(M23+M24+M25+M22)</f>
        <v>47.572285870158204</v>
      </c>
      <c r="N32" s="2">
        <f>100*N25/(N23+N24+N25+N22)</f>
        <v>47.252747252747248</v>
      </c>
      <c r="O32" s="2"/>
      <c r="P32" s="2">
        <v>47.37588652482269</v>
      </c>
      <c r="Q32" s="2">
        <v>48.229461756373937</v>
      </c>
      <c r="R32" s="2">
        <v>47.619047619047628</v>
      </c>
    </row>
    <row r="33" spans="1:18" s="10" customFormat="1" ht="12.75" x14ac:dyDescent="0.2">
      <c r="A33" s="7" t="s">
        <v>22</v>
      </c>
      <c r="B33" s="7">
        <f t="shared" ref="B33:D33" si="5">100*B24/(B22+B23+B24+B25)</f>
        <v>39.662994167206733</v>
      </c>
      <c r="C33" s="7">
        <f t="shared" si="5"/>
        <v>42.786421499292778</v>
      </c>
      <c r="D33" s="7">
        <f t="shared" si="5"/>
        <v>40.813464235624124</v>
      </c>
      <c r="E33" s="7">
        <v>43.620812544547391</v>
      </c>
      <c r="F33" s="7">
        <v>43.456254519161241</v>
      </c>
      <c r="G33" s="7">
        <v>39.79661016949153</v>
      </c>
      <c r="H33" s="7"/>
      <c r="I33" s="7">
        <v>42.486187845303867</v>
      </c>
      <c r="J33" s="7">
        <v>42.519685039370074</v>
      </c>
      <c r="K33" s="7">
        <v>42.995444191343964</v>
      </c>
      <c r="L33" s="7">
        <f>100*L24/(L22+L23+L24+L25)</f>
        <v>42.911877394636022</v>
      </c>
      <c r="M33" s="7">
        <f>100*M24/(M22+M23+M24+M25)</f>
        <v>44.135297326786684</v>
      </c>
      <c r="N33" s="7">
        <f>100*N24/(N22+N23+N24+N25)</f>
        <v>43.956043956043956</v>
      </c>
      <c r="O33" s="7"/>
      <c r="P33" s="7">
        <v>44.184397163120558</v>
      </c>
      <c r="Q33" s="7">
        <v>44.900849858356942</v>
      </c>
      <c r="R33" s="7">
        <v>42.443064182194618</v>
      </c>
    </row>
    <row r="34" spans="1:18" s="10" customFormat="1" ht="12.75" x14ac:dyDescent="0.2">
      <c r="A34" s="3" t="s">
        <v>21</v>
      </c>
      <c r="B34" s="3">
        <f t="shared" ref="B34:D34" si="6">100-B32-B33</f>
        <v>11.535968891769294</v>
      </c>
      <c r="C34" s="3">
        <f t="shared" si="6"/>
        <v>9.3352192362093405</v>
      </c>
      <c r="D34" s="3">
        <f t="shared" si="6"/>
        <v>10.939691444600271</v>
      </c>
      <c r="E34" s="3">
        <v>8.553100498930867</v>
      </c>
      <c r="F34" s="3">
        <v>8.0983369486623289</v>
      </c>
      <c r="G34" s="3">
        <v>12.067796610169481</v>
      </c>
      <c r="H34" s="3"/>
      <c r="I34" s="3">
        <v>8.8397790055248677</v>
      </c>
      <c r="J34" s="3">
        <v>9.5613048368953883</v>
      </c>
      <c r="K34" s="3">
        <v>8.6560364464692512</v>
      </c>
      <c r="L34" s="3">
        <f t="shared" ref="L34:N34" si="7">100-L32-L33</f>
        <v>8.8669950738916228</v>
      </c>
      <c r="M34" s="3">
        <f t="shared" si="7"/>
        <v>8.2924168030551115</v>
      </c>
      <c r="N34" s="3">
        <f t="shared" si="7"/>
        <v>8.7912087912087955</v>
      </c>
      <c r="O34" s="3"/>
      <c r="P34" s="3">
        <v>8.4397163120567527</v>
      </c>
      <c r="Q34" s="3">
        <v>6.8696883852691215</v>
      </c>
      <c r="R34" s="3">
        <v>9.9378881987577543</v>
      </c>
    </row>
    <row r="35" spans="1:18" s="10" customFormat="1" ht="15" customHeight="1" x14ac:dyDescent="0.2">
      <c r="A35" s="12" t="s">
        <v>39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x14ac:dyDescent="0.2">
      <c r="A36" s="1"/>
    </row>
    <row r="37" spans="1:18" x14ac:dyDescent="0.2">
      <c r="A37" s="1"/>
    </row>
    <row r="38" spans="1:18" x14ac:dyDescent="0.2">
      <c r="A38" s="1"/>
    </row>
  </sheetData>
  <mergeCells count="5">
    <mergeCell ref="A35:R35"/>
    <mergeCell ref="A1:R1"/>
    <mergeCell ref="B3:G3"/>
    <mergeCell ref="I3:N3"/>
    <mergeCell ref="P3:R3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</cp:lastModifiedBy>
  <cp:lastPrinted>2021-12-23T07:40:19Z</cp:lastPrinted>
  <dcterms:created xsi:type="dcterms:W3CDTF">2021-03-31T08:46:00Z</dcterms:created>
  <dcterms:modified xsi:type="dcterms:W3CDTF">2022-01-21T13:31:25Z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