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2EFF81A4-156A-4D4C-9D6C-A6425223233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S50" i="1" l="1"/>
  <c r="B15" i="1" l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T16" i="1"/>
  <c r="U16" i="1"/>
  <c r="V16" i="1"/>
  <c r="W16" i="1"/>
  <c r="X16" i="1"/>
  <c r="Y16" i="1"/>
  <c r="Z16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AA49" i="1"/>
  <c r="AB49" i="1"/>
  <c r="AC49" i="1"/>
  <c r="AD49" i="1"/>
  <c r="AE49" i="1"/>
  <c r="AF49" i="1"/>
  <c r="AG49" i="1"/>
  <c r="AH49" i="1"/>
  <c r="AI49" i="1"/>
  <c r="AJ49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AA50" i="1"/>
  <c r="AB50" i="1"/>
  <c r="AC50" i="1"/>
  <c r="AD50" i="1"/>
  <c r="AE50" i="1"/>
  <c r="AF50" i="1"/>
  <c r="AG50" i="1"/>
  <c r="AH50" i="1"/>
  <c r="AI50" i="1"/>
  <c r="AJ50" i="1"/>
  <c r="B51" i="1"/>
  <c r="C51" i="1"/>
  <c r="D51" i="1"/>
  <c r="E51" i="1"/>
  <c r="F51" i="1"/>
  <c r="G51" i="1"/>
  <c r="H51" i="1"/>
  <c r="I51" i="1"/>
  <c r="I52" i="1" s="1"/>
  <c r="J51" i="1"/>
  <c r="K51" i="1"/>
  <c r="L51" i="1"/>
  <c r="M51" i="1"/>
  <c r="N51" i="1"/>
  <c r="O51" i="1"/>
  <c r="P51" i="1"/>
  <c r="Q51" i="1"/>
  <c r="R51" i="1"/>
  <c r="S51" i="1"/>
  <c r="S52" i="1" s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AA53" i="1"/>
  <c r="AB53" i="1"/>
  <c r="AC53" i="1"/>
  <c r="AD53" i="1"/>
  <c r="AE53" i="1"/>
  <c r="AF53" i="1"/>
  <c r="AG53" i="1"/>
  <c r="AH53" i="1"/>
  <c r="AI53" i="1"/>
  <c r="AJ53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E51" i="1" l="1"/>
  <c r="AE52" i="1" s="1"/>
  <c r="R52" i="1"/>
  <c r="F52" i="1"/>
  <c r="H52" i="1"/>
  <c r="AC51" i="1"/>
  <c r="AC52" i="1" s="1"/>
  <c r="J52" i="1"/>
  <c r="G52" i="1"/>
  <c r="AD51" i="1"/>
  <c r="AD52" i="1" s="1"/>
  <c r="O52" i="1"/>
  <c r="C52" i="1"/>
  <c r="N52" i="1"/>
  <c r="B52" i="1"/>
  <c r="M52" i="1"/>
  <c r="AF51" i="1"/>
  <c r="AF52" i="1" s="1"/>
  <c r="AJ51" i="1"/>
  <c r="AJ52" i="1" s="1"/>
  <c r="Q52" i="1"/>
  <c r="E52" i="1"/>
  <c r="P52" i="1"/>
  <c r="D52" i="1"/>
  <c r="AA51" i="1"/>
  <c r="AA52" i="1" s="1"/>
  <c r="AI51" i="1"/>
  <c r="AI52" i="1" s="1"/>
  <c r="K52" i="1"/>
  <c r="AH51" i="1"/>
  <c r="AH52" i="1" s="1"/>
  <c r="L52" i="1"/>
  <c r="AB51" i="1"/>
  <c r="AB52" i="1" s="1"/>
  <c r="AG51" i="1"/>
  <c r="AG52" i="1" s="1"/>
</calcChain>
</file>

<file path=xl/sharedStrings.xml><?xml version="1.0" encoding="utf-8"?>
<sst xmlns="http://schemas.openxmlformats.org/spreadsheetml/2006/main" count="138" uniqueCount="102">
  <si>
    <t>L/HREE</t>
  </si>
  <si>
    <t>HREE</t>
  </si>
  <si>
    <t>LREE</t>
  </si>
  <si>
    <r>
      <t>∑</t>
    </r>
    <r>
      <rPr>
        <sz val="10.5"/>
        <color rgb="FF000000"/>
        <rFont val="Times New Roman"/>
        <family val="1"/>
      </rPr>
      <t>REE</t>
    </r>
  </si>
  <si>
    <t>Y</t>
  </si>
  <si>
    <t>Lu</t>
  </si>
  <si>
    <t>Yb</t>
  </si>
  <si>
    <t>Tm</t>
  </si>
  <si>
    <t>Er</t>
  </si>
  <si>
    <t>Ho</t>
  </si>
  <si>
    <t>Dy</t>
  </si>
  <si>
    <t>Tb</t>
  </si>
  <si>
    <t>Gd</t>
  </si>
  <si>
    <t>Eu</t>
  </si>
  <si>
    <t>Sm</t>
  </si>
  <si>
    <t>Nd</t>
  </si>
  <si>
    <t>Pr</t>
  </si>
  <si>
    <t>Ce</t>
  </si>
  <si>
    <t>La</t>
  </si>
  <si>
    <t>Ga</t>
  </si>
  <si>
    <t>Sc</t>
  </si>
  <si>
    <t>V</t>
  </si>
  <si>
    <t>Co</t>
  </si>
  <si>
    <t>Ni</t>
  </si>
  <si>
    <t>Cr</t>
  </si>
  <si>
    <t>Hf</t>
  </si>
  <si>
    <t>Zr</t>
  </si>
  <si>
    <t>Sr</t>
  </si>
  <si>
    <t>Pb</t>
  </si>
  <si>
    <t>Ta</t>
  </si>
  <si>
    <t>Nb</t>
  </si>
  <si>
    <t>U</t>
  </si>
  <si>
    <t>Th</t>
  </si>
  <si>
    <t>Cs</t>
  </si>
  <si>
    <t>Rb</t>
  </si>
  <si>
    <t>Ba</t>
  </si>
  <si>
    <r>
      <t>Mg</t>
    </r>
    <r>
      <rPr>
        <vertAlign val="superscript"/>
        <sz val="10.5"/>
        <color rgb="FF000000"/>
        <rFont val="Times New Roman"/>
        <family val="1"/>
      </rPr>
      <t>#</t>
    </r>
  </si>
  <si>
    <t>Total</t>
  </si>
  <si>
    <t>LOI</t>
  </si>
  <si>
    <r>
      <t>P</t>
    </r>
    <r>
      <rPr>
        <vertAlign val="subscript"/>
        <sz val="10.5"/>
        <color rgb="FF000000"/>
        <rFont val="Times New Roman"/>
        <family val="1"/>
      </rPr>
      <t>2</t>
    </r>
    <r>
      <rPr>
        <sz val="10.5"/>
        <color rgb="FF000000"/>
        <rFont val="Times New Roman"/>
        <family val="1"/>
      </rPr>
      <t>O</t>
    </r>
    <r>
      <rPr>
        <vertAlign val="subscript"/>
        <sz val="10.5"/>
        <color rgb="FF000000"/>
        <rFont val="Times New Roman"/>
        <family val="1"/>
      </rPr>
      <t>5</t>
    </r>
  </si>
  <si>
    <r>
      <t>K</t>
    </r>
    <r>
      <rPr>
        <vertAlign val="subscript"/>
        <sz val="10.5"/>
        <color rgb="FF000000"/>
        <rFont val="Times New Roman"/>
        <family val="1"/>
      </rPr>
      <t>2</t>
    </r>
    <r>
      <rPr>
        <sz val="10.5"/>
        <color rgb="FF000000"/>
        <rFont val="Times New Roman"/>
        <family val="1"/>
      </rPr>
      <t xml:space="preserve">O </t>
    </r>
  </si>
  <si>
    <r>
      <t>Na</t>
    </r>
    <r>
      <rPr>
        <vertAlign val="subscript"/>
        <sz val="10.5"/>
        <color rgb="FF000000"/>
        <rFont val="Times New Roman"/>
        <family val="1"/>
      </rPr>
      <t>2</t>
    </r>
    <r>
      <rPr>
        <sz val="10.5"/>
        <color rgb="FF000000"/>
        <rFont val="Times New Roman"/>
        <family val="1"/>
      </rPr>
      <t>O</t>
    </r>
  </si>
  <si>
    <t>CaO</t>
  </si>
  <si>
    <t>MgO</t>
  </si>
  <si>
    <t>MnO</t>
  </si>
  <si>
    <r>
      <t>TFe</t>
    </r>
    <r>
      <rPr>
        <vertAlign val="subscript"/>
        <sz val="10.5"/>
        <color rgb="FF000000"/>
        <rFont val="Times New Roman"/>
        <family val="1"/>
      </rPr>
      <t>2</t>
    </r>
    <r>
      <rPr>
        <sz val="10.5"/>
        <color rgb="FF000000"/>
        <rFont val="Times New Roman"/>
        <family val="1"/>
      </rPr>
      <t>O</t>
    </r>
    <r>
      <rPr>
        <vertAlign val="subscript"/>
        <sz val="10.5"/>
        <color rgb="FF000000"/>
        <rFont val="Times New Roman"/>
        <family val="1"/>
      </rPr>
      <t>3</t>
    </r>
    <r>
      <rPr>
        <sz val="10.5"/>
        <color rgb="FF000000"/>
        <rFont val="Times New Roman"/>
        <family val="1"/>
      </rPr>
      <t xml:space="preserve"> </t>
    </r>
  </si>
  <si>
    <r>
      <t>TiO</t>
    </r>
    <r>
      <rPr>
        <vertAlign val="subscript"/>
        <sz val="10.5"/>
        <color rgb="FF000000"/>
        <rFont val="Times New Roman"/>
        <family val="1"/>
      </rPr>
      <t>2</t>
    </r>
  </si>
  <si>
    <r>
      <t>Al</t>
    </r>
    <r>
      <rPr>
        <vertAlign val="subscript"/>
        <sz val="10.5"/>
        <color rgb="FF000000"/>
        <rFont val="Times New Roman"/>
        <family val="1"/>
      </rPr>
      <t>2</t>
    </r>
    <r>
      <rPr>
        <sz val="10.5"/>
        <color rgb="FF000000"/>
        <rFont val="Times New Roman"/>
        <family val="1"/>
      </rPr>
      <t>O</t>
    </r>
    <r>
      <rPr>
        <vertAlign val="subscript"/>
        <sz val="10.5"/>
        <color rgb="FF000000"/>
        <rFont val="Times New Roman"/>
        <family val="1"/>
      </rPr>
      <t>3</t>
    </r>
  </si>
  <si>
    <r>
      <t>SiO</t>
    </r>
    <r>
      <rPr>
        <vertAlign val="subscript"/>
        <sz val="10.5"/>
        <color rgb="FF000000"/>
        <rFont val="Times New Roman"/>
        <family val="1"/>
      </rPr>
      <t>2</t>
    </r>
  </si>
  <si>
    <t>BDHG amphibolites</t>
    <phoneticPr fontId="2" type="noConversion"/>
  </si>
  <si>
    <t>14HSG-20</t>
    <phoneticPr fontId="2" type="noConversion"/>
  </si>
  <si>
    <t>14HSG-19</t>
    <phoneticPr fontId="2" type="noConversion"/>
  </si>
  <si>
    <t>14HSG-18</t>
    <phoneticPr fontId="2" type="noConversion"/>
  </si>
  <si>
    <t>14HSG-17</t>
  </si>
  <si>
    <t>14HSG-16</t>
    <phoneticPr fontId="2" type="noConversion"/>
  </si>
  <si>
    <t>14HUG-15</t>
  </si>
  <si>
    <t>14HUG-14</t>
  </si>
  <si>
    <t>14HUG-13</t>
  </si>
  <si>
    <t>14HUG-12</t>
  </si>
  <si>
    <t>14HUG-11</t>
    <phoneticPr fontId="2" type="noConversion"/>
  </si>
  <si>
    <t>18DG-18</t>
  </si>
  <si>
    <t>18DG-17</t>
  </si>
  <si>
    <t>18DG-16</t>
  </si>
  <si>
    <t>18DG-15</t>
  </si>
  <si>
    <t>18DG-14</t>
  </si>
  <si>
    <t>18DG-13</t>
  </si>
  <si>
    <t>18DG-12</t>
  </si>
  <si>
    <t>18DG-11</t>
  </si>
  <si>
    <t>18DG-10</t>
  </si>
  <si>
    <t>18DG-09</t>
  </si>
  <si>
    <t>18DG-08</t>
  </si>
  <si>
    <t>18DG-07</t>
  </si>
  <si>
    <t>18DG-06</t>
  </si>
  <si>
    <t>18DG-05</t>
    <phoneticPr fontId="2" type="noConversion"/>
  </si>
  <si>
    <t>18DG-04</t>
  </si>
  <si>
    <t>18DG-03</t>
  </si>
  <si>
    <t>18DG-02</t>
  </si>
  <si>
    <t>18DG-01</t>
    <phoneticPr fontId="2" type="noConversion"/>
  </si>
  <si>
    <t>Sample</t>
    <phoneticPr fontId="2" type="noConversion"/>
  </si>
  <si>
    <t>14AYG-30</t>
    <phoneticPr fontId="2" type="noConversion"/>
  </si>
  <si>
    <t>14AYG-31</t>
    <phoneticPr fontId="2" type="noConversion"/>
  </si>
  <si>
    <t>14AYG-32</t>
    <phoneticPr fontId="2" type="noConversion"/>
  </si>
  <si>
    <t>14AYG-33</t>
    <phoneticPr fontId="2" type="noConversion"/>
  </si>
  <si>
    <t>14AYG-34</t>
    <phoneticPr fontId="2" type="noConversion"/>
  </si>
  <si>
    <t>14AYG-35</t>
    <phoneticPr fontId="2" type="noConversion"/>
  </si>
  <si>
    <t>14AYG-36</t>
    <phoneticPr fontId="2" type="noConversion"/>
  </si>
  <si>
    <t>δEu</t>
    <phoneticPr fontId="2" type="noConversion"/>
  </si>
  <si>
    <t>δCe</t>
    <phoneticPr fontId="2" type="noConversion"/>
  </si>
  <si>
    <t>AF basalts</t>
    <phoneticPr fontId="2" type="noConversion"/>
  </si>
  <si>
    <r>
      <t>Note: LOI = Loss on ignition; Mg</t>
    </r>
    <r>
      <rPr>
        <vertAlign val="superscript"/>
        <sz val="10.5"/>
        <color theme="1"/>
        <rFont val="Times New Roman"/>
        <family val="1"/>
      </rPr>
      <t>#</t>
    </r>
    <r>
      <rPr>
        <sz val="10.5"/>
        <color theme="1"/>
        <rFont val="Times New Roman"/>
        <family val="1"/>
      </rPr>
      <t xml:space="preserve"> = atomic Mg/(Mg + TFe);  δEu = Eu</t>
    </r>
    <r>
      <rPr>
        <vertAlign val="subscript"/>
        <sz val="10.5"/>
        <color theme="1"/>
        <rFont val="Times New Roman"/>
        <family val="1"/>
      </rPr>
      <t>N</t>
    </r>
    <r>
      <rPr>
        <sz val="10.5"/>
        <color theme="1"/>
        <rFont val="Times New Roman"/>
        <family val="1"/>
      </rPr>
      <t xml:space="preserve"> / (Sm</t>
    </r>
    <r>
      <rPr>
        <vertAlign val="subscript"/>
        <sz val="10.5"/>
        <color theme="1"/>
        <rFont val="Times New Roman"/>
        <family val="1"/>
      </rPr>
      <t>N</t>
    </r>
    <r>
      <rPr>
        <sz val="10.5"/>
        <color theme="1"/>
        <rFont val="Times New Roman"/>
        <family val="1"/>
      </rPr>
      <t xml:space="preserve"> × Gd</t>
    </r>
    <r>
      <rPr>
        <vertAlign val="subscript"/>
        <sz val="10.5"/>
        <color theme="1"/>
        <rFont val="Times New Roman"/>
        <family val="1"/>
      </rPr>
      <t>N</t>
    </r>
    <r>
      <rPr>
        <sz val="10.5"/>
        <color theme="1"/>
        <rFont val="Times New Roman"/>
        <family val="1"/>
      </rPr>
      <t>)</t>
    </r>
    <r>
      <rPr>
        <vertAlign val="superscript"/>
        <sz val="10.5"/>
        <color theme="1"/>
        <rFont val="Times New Roman"/>
        <family val="1"/>
      </rPr>
      <t xml:space="preserve">1/2 </t>
    </r>
    <r>
      <rPr>
        <sz val="10.5"/>
        <color theme="1"/>
        <rFont val="Times New Roman"/>
        <family val="1"/>
      </rPr>
      <t>; δCe=Ce</t>
    </r>
    <r>
      <rPr>
        <vertAlign val="subscript"/>
        <sz val="10.5"/>
        <color theme="1"/>
        <rFont val="Times New Roman"/>
        <family val="1"/>
      </rPr>
      <t>N</t>
    </r>
    <r>
      <rPr>
        <sz val="10.5"/>
        <color theme="1"/>
        <rFont val="Times New Roman"/>
        <family val="1"/>
      </rPr>
      <t xml:space="preserve"> / (La</t>
    </r>
    <r>
      <rPr>
        <vertAlign val="subscript"/>
        <sz val="10.5"/>
        <color theme="1"/>
        <rFont val="Times New Roman"/>
        <family val="1"/>
      </rPr>
      <t>N</t>
    </r>
    <r>
      <rPr>
        <sz val="10.5"/>
        <color theme="1"/>
        <rFont val="Times New Roman"/>
        <family val="1"/>
      </rPr>
      <t xml:space="preserve"> × Pr</t>
    </r>
    <r>
      <rPr>
        <vertAlign val="subscript"/>
        <sz val="10.5"/>
        <color theme="1"/>
        <rFont val="Times New Roman"/>
        <family val="1"/>
      </rPr>
      <t>N</t>
    </r>
    <r>
      <rPr>
        <sz val="10.5"/>
        <color theme="1"/>
        <rFont val="Times New Roman"/>
        <family val="1"/>
      </rPr>
      <t>)</t>
    </r>
    <r>
      <rPr>
        <vertAlign val="superscript"/>
        <sz val="10.5"/>
        <color theme="1"/>
        <rFont val="Times New Roman"/>
        <family val="1"/>
      </rPr>
      <t>1/2</t>
    </r>
    <r>
      <rPr>
        <sz val="10.5"/>
        <color theme="1"/>
        <rFont val="Times New Roman"/>
        <family val="1"/>
      </rPr>
      <t xml:space="preserve"> ; The subscript “N” represents CI chondrite (Sun and McDonough, 1989) normalized value.</t>
    </r>
    <phoneticPr fontId="2" type="noConversion"/>
  </si>
  <si>
    <r>
      <t>87</t>
    </r>
    <r>
      <rPr>
        <sz val="10"/>
        <color theme="1"/>
        <rFont val="Times New Roman"/>
        <family val="1"/>
      </rPr>
      <t>Sr/</t>
    </r>
    <r>
      <rPr>
        <vertAlign val="superscript"/>
        <sz val="10"/>
        <color theme="1"/>
        <rFont val="Times New Roman"/>
        <family val="1"/>
      </rPr>
      <t>86</t>
    </r>
    <r>
      <rPr>
        <sz val="10"/>
        <color theme="1"/>
        <rFont val="Times New Roman"/>
        <family val="1"/>
      </rPr>
      <t>Sr</t>
    </r>
    <phoneticPr fontId="12" type="noConversion"/>
  </si>
  <si>
    <t>2σ</t>
  </si>
  <si>
    <r>
      <t>(</t>
    </r>
    <r>
      <rPr>
        <vertAlign val="superscript"/>
        <sz val="10"/>
        <color theme="1"/>
        <rFont val="Times New Roman"/>
        <family val="1"/>
      </rPr>
      <t>87</t>
    </r>
    <r>
      <rPr>
        <sz val="10"/>
        <color theme="1"/>
        <rFont val="Times New Roman"/>
        <family val="1"/>
      </rPr>
      <t>Sr/</t>
    </r>
    <r>
      <rPr>
        <vertAlign val="superscript"/>
        <sz val="10"/>
        <color theme="1"/>
        <rFont val="Times New Roman"/>
        <family val="1"/>
      </rPr>
      <t>86</t>
    </r>
    <r>
      <rPr>
        <sz val="10"/>
        <color theme="1"/>
        <rFont val="Times New Roman"/>
        <family val="1"/>
      </rPr>
      <t>Sr)</t>
    </r>
    <r>
      <rPr>
        <vertAlign val="subscript"/>
        <sz val="10"/>
        <color theme="1"/>
        <rFont val="Times New Roman"/>
        <family val="1"/>
      </rPr>
      <t>i</t>
    </r>
    <phoneticPr fontId="12" type="noConversion"/>
  </si>
  <si>
    <t>-</t>
    <phoneticPr fontId="2" type="noConversion"/>
  </si>
  <si>
    <r>
      <t>143</t>
    </r>
    <r>
      <rPr>
        <sz val="10"/>
        <color theme="1"/>
        <rFont val="Times New Roman"/>
        <family val="1"/>
      </rPr>
      <t>Nd/</t>
    </r>
    <r>
      <rPr>
        <vertAlign val="superscript"/>
        <sz val="10"/>
        <color theme="1"/>
        <rFont val="Times New Roman"/>
        <family val="1"/>
      </rPr>
      <t>144</t>
    </r>
    <r>
      <rPr>
        <sz val="10"/>
        <color theme="1"/>
        <rFont val="Times New Roman"/>
        <family val="1"/>
      </rPr>
      <t>Nd</t>
    </r>
    <phoneticPr fontId="12" type="noConversion"/>
  </si>
  <si>
    <t>2σ</t>
    <phoneticPr fontId="12" type="noConversion"/>
  </si>
  <si>
    <r>
      <t>εNd</t>
    </r>
    <r>
      <rPr>
        <sz val="10"/>
        <color rgb="FF000000"/>
        <rFont val="等线"/>
        <family val="3"/>
        <charset val="134"/>
      </rPr>
      <t>（</t>
    </r>
    <r>
      <rPr>
        <sz val="10"/>
        <color rgb="FF000000"/>
        <rFont val="Times New Roman"/>
        <family val="1"/>
      </rPr>
      <t>t</t>
    </r>
    <r>
      <rPr>
        <sz val="10"/>
        <color rgb="FF000000"/>
        <rFont val="等线"/>
        <family val="3"/>
        <charset val="134"/>
      </rPr>
      <t>）</t>
    </r>
  </si>
  <si>
    <r>
      <t>176</t>
    </r>
    <r>
      <rPr>
        <sz val="10"/>
        <color rgb="FF000000"/>
        <rFont val="Times New Roman"/>
        <family val="1"/>
      </rPr>
      <t>Hf/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rgb="FF000000"/>
        <rFont val="Times New Roman"/>
        <family val="1"/>
      </rPr>
      <t>Hf</t>
    </r>
  </si>
  <si>
    <r>
      <t>εHf</t>
    </r>
    <r>
      <rPr>
        <sz val="10"/>
        <color rgb="FF000000"/>
        <rFont val="等线"/>
        <family val="3"/>
        <charset val="134"/>
      </rPr>
      <t>（</t>
    </r>
    <r>
      <rPr>
        <sz val="10"/>
        <color rgb="FF000000"/>
        <rFont val="Times New Roman"/>
        <family val="1"/>
      </rPr>
      <t>t</t>
    </r>
    <r>
      <rPr>
        <sz val="10"/>
        <color rgb="FF000000"/>
        <rFont val="等线"/>
        <family val="3"/>
        <charset val="134"/>
      </rPr>
      <t>）</t>
    </r>
  </si>
  <si>
    <t>Group I HF basalts</t>
    <phoneticPr fontId="2" type="noConversion"/>
  </si>
  <si>
    <t xml:space="preserve"> Group II HF basalts</t>
    <phoneticPr fontId="2" type="noConversion"/>
  </si>
  <si>
    <t>Supplemental Data Table 3 the whole rock Major (wt.%), trace element concentration (ppm) and Sr, Nd, and Hf isotope of  studied samples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</si>
</sst>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0.00_ "/>
    <numFmt numFmtId="178" formatCode="0.0_ "/>
    <numFmt numFmtId="179" formatCode="0.000000"/>
    <numFmt numFmtId="180" formatCode="0.00000"/>
    <numFmt numFmtId="181" formatCode="0_ "/>
  </numFmts>
  <fonts count="17" x14ac:knownFonts="1">
    <font>
      <sz val="11"/>
      <color theme="1"/>
      <name val="宋体"/>
      <family val="2"/>
      <scheme val="minor"/>
    </font>
    <font>
      <sz val="10"/>
      <color theme="1"/>
      <name val="Times New Roman"/>
      <family val="1"/>
    </font>
    <font>
      <sz val="9"/>
      <name val="宋体"/>
      <family val="3"/>
      <charset val="134"/>
      <scheme val="minor"/>
    </font>
    <font>
      <sz val="10.5"/>
      <color rgb="FF000000"/>
      <name val="Times New Roman"/>
      <family val="1"/>
    </font>
    <font>
      <sz val="10.5"/>
      <color rgb="FF000000"/>
      <name val="等线"/>
      <family val="3"/>
      <charset val="134"/>
    </font>
    <font>
      <sz val="10.5"/>
      <color theme="1"/>
      <name val="Times New Roman"/>
      <family val="1"/>
    </font>
    <font>
      <vertAlign val="superscript"/>
      <sz val="10.5"/>
      <color rgb="FF000000"/>
      <name val="Times New Roman"/>
      <family val="1"/>
    </font>
    <font>
      <vertAlign val="subscript"/>
      <sz val="10.5"/>
      <color rgb="FF000000"/>
      <name val="Times New Roman"/>
      <family val="1"/>
    </font>
    <font>
      <vertAlign val="superscript"/>
      <sz val="10.5"/>
      <color theme="1"/>
      <name val="Times New Roman"/>
      <family val="1"/>
    </font>
    <font>
      <vertAlign val="subscript"/>
      <sz val="10.5"/>
      <color theme="1"/>
      <name val="Times New Roman"/>
      <family val="1"/>
    </font>
    <font>
      <sz val="10"/>
      <color rgb="FF000000"/>
      <name val="Times New Roman"/>
      <family val="1"/>
    </font>
    <font>
      <vertAlign val="superscript"/>
      <sz val="10"/>
      <color theme="1"/>
      <name val="Times New Roman"/>
      <family val="1"/>
    </font>
    <font>
      <sz val="9"/>
      <name val="宋体"/>
      <family val="3"/>
      <charset val="134"/>
    </font>
    <font>
      <vertAlign val="subscript"/>
      <sz val="10"/>
      <color theme="1"/>
      <name val="Times New Roman"/>
      <family val="1"/>
    </font>
    <font>
      <sz val="10"/>
      <color rgb="FF000000"/>
      <name val="等线"/>
      <family val="3"/>
      <charset val="134"/>
    </font>
    <font>
      <vertAlign val="superscript"/>
      <sz val="10"/>
      <color rgb="FF000000"/>
      <name val="Times New Roman"/>
      <family val="1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2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5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left" vertical="center" indent="1"/>
    </xf>
    <xf numFmtId="176" fontId="3" fillId="2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/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80" fontId="1" fillId="0" borderId="0" xfId="0" applyNumberFormat="1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80" fontId="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179" fontId="1" fillId="0" borderId="0" xfId="0" applyNumberFormat="1" applyFont="1" applyBorder="1" applyAlignment="1">
      <alignment horizontal="center" vertical="center"/>
    </xf>
    <xf numFmtId="179" fontId="11" fillId="4" borderId="0" xfId="0" applyNumberFormat="1" applyFont="1" applyFill="1" applyBorder="1" applyAlignment="1">
      <alignment horizontal="center" vertical="center"/>
    </xf>
    <xf numFmtId="181" fontId="1" fillId="4" borderId="0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76" fontId="1" fillId="0" borderId="3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6" fillId="3" borderId="7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4"/>
  <sheetViews>
    <sheetView tabSelected="1" topLeftCell="A34" zoomScale="85" zoomScaleNormal="85" workbookViewId="0">
      <selection sqref="A1:AJ1"/>
    </sheetView>
  </sheetViews>
  <sheetFormatPr defaultRowHeight="14.4" x14ac:dyDescent="0.25"/>
  <cols>
    <col min="27" max="29" width="9.5546875" bestFit="1" customWidth="1"/>
    <col min="30" max="30" width="9" bestFit="1" customWidth="1"/>
    <col min="31" max="31" width="9.5546875" bestFit="1" customWidth="1"/>
    <col min="32" max="32" width="9" bestFit="1" customWidth="1"/>
  </cols>
  <sheetData>
    <row r="1" spans="1:36" ht="16.2" thickBot="1" x14ac:dyDescent="0.35">
      <c r="A1" s="52" t="s">
        <v>101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</row>
    <row r="2" spans="1:36" ht="15" thickTop="1" x14ac:dyDescent="0.25">
      <c r="A2" s="48" t="s">
        <v>78</v>
      </c>
      <c r="B2" s="27" t="s">
        <v>77</v>
      </c>
      <c r="C2" s="27" t="s">
        <v>76</v>
      </c>
      <c r="D2" s="27" t="s">
        <v>75</v>
      </c>
      <c r="E2" s="27" t="s">
        <v>74</v>
      </c>
      <c r="F2" s="27" t="s">
        <v>73</v>
      </c>
      <c r="G2" s="27" t="s">
        <v>72</v>
      </c>
      <c r="H2" s="27" t="s">
        <v>71</v>
      </c>
      <c r="I2" s="27" t="s">
        <v>70</v>
      </c>
      <c r="J2" s="27" t="s">
        <v>69</v>
      </c>
      <c r="K2" s="27" t="s">
        <v>68</v>
      </c>
      <c r="L2" s="27" t="s">
        <v>67</v>
      </c>
      <c r="M2" s="27" t="s">
        <v>66</v>
      </c>
      <c r="N2" s="27" t="s">
        <v>65</v>
      </c>
      <c r="O2" s="27" t="s">
        <v>64</v>
      </c>
      <c r="P2" s="27" t="s">
        <v>63</v>
      </c>
      <c r="Q2" s="27" t="s">
        <v>62</v>
      </c>
      <c r="R2" s="27" t="s">
        <v>61</v>
      </c>
      <c r="S2" s="27" t="s">
        <v>60</v>
      </c>
      <c r="T2" s="49" t="s">
        <v>79</v>
      </c>
      <c r="U2" s="49" t="s">
        <v>80</v>
      </c>
      <c r="V2" s="49" t="s">
        <v>81</v>
      </c>
      <c r="W2" s="49" t="s">
        <v>82</v>
      </c>
      <c r="X2" s="49" t="s">
        <v>83</v>
      </c>
      <c r="Y2" s="49" t="s">
        <v>84</v>
      </c>
      <c r="Z2" s="49" t="s">
        <v>85</v>
      </c>
      <c r="AA2" s="50" t="s">
        <v>59</v>
      </c>
      <c r="AB2" s="50" t="s">
        <v>58</v>
      </c>
      <c r="AC2" s="50" t="s">
        <v>57</v>
      </c>
      <c r="AD2" s="50" t="s">
        <v>56</v>
      </c>
      <c r="AE2" s="50" t="s">
        <v>55</v>
      </c>
      <c r="AF2" s="50" t="s">
        <v>54</v>
      </c>
      <c r="AG2" s="49" t="s">
        <v>53</v>
      </c>
      <c r="AH2" s="49" t="s">
        <v>52</v>
      </c>
      <c r="AI2" s="49" t="s">
        <v>51</v>
      </c>
      <c r="AJ2" s="49" t="s">
        <v>50</v>
      </c>
    </row>
    <row r="3" spans="1:36" x14ac:dyDescent="0.25">
      <c r="A3" s="47"/>
      <c r="B3" s="43" t="s">
        <v>49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2" t="s">
        <v>88</v>
      </c>
      <c r="U3" s="42"/>
      <c r="V3" s="42"/>
      <c r="W3" s="42"/>
      <c r="X3" s="42"/>
      <c r="Y3" s="42"/>
      <c r="Z3" s="42"/>
      <c r="AA3" s="44" t="s">
        <v>99</v>
      </c>
      <c r="AB3" s="45"/>
      <c r="AC3" s="45"/>
      <c r="AD3" s="45"/>
      <c r="AE3" s="45"/>
      <c r="AF3" s="46"/>
      <c r="AG3" s="44" t="s">
        <v>100</v>
      </c>
      <c r="AH3" s="45"/>
      <c r="AI3" s="45"/>
      <c r="AJ3" s="45"/>
    </row>
    <row r="4" spans="1:36" ht="16.2" x14ac:dyDescent="0.25">
      <c r="A4" s="2" t="s">
        <v>48</v>
      </c>
      <c r="B4" s="14">
        <v>49.987216353935402</v>
      </c>
      <c r="C4" s="14">
        <v>48.5904980669211</v>
      </c>
      <c r="D4" s="14">
        <v>48.028928571258497</v>
      </c>
      <c r="E4" s="14">
        <v>49.549484526648101</v>
      </c>
      <c r="F4" s="13">
        <v>47.550448208037999</v>
      </c>
      <c r="G4" s="13">
        <v>48.9564187750127</v>
      </c>
      <c r="H4" s="13">
        <v>49.900137562530901</v>
      </c>
      <c r="I4" s="13">
        <v>49.787590362924298</v>
      </c>
      <c r="J4" s="13">
        <v>45.122616287988897</v>
      </c>
      <c r="K4" s="13">
        <v>50.4531702352119</v>
      </c>
      <c r="L4" s="13">
        <v>49.920547816955001</v>
      </c>
      <c r="M4" s="13">
        <v>45.609481619510902</v>
      </c>
      <c r="N4" s="13">
        <v>47.883315206590296</v>
      </c>
      <c r="O4" s="13">
        <v>48.653944121673099</v>
      </c>
      <c r="P4" s="13">
        <v>45.693892094736199</v>
      </c>
      <c r="Q4" s="13">
        <v>47.079137733836198</v>
      </c>
      <c r="R4" s="13">
        <v>50.191139100354498</v>
      </c>
      <c r="S4" s="13">
        <v>48.743565102059101</v>
      </c>
      <c r="T4" s="15">
        <v>44.86</v>
      </c>
      <c r="U4" s="15">
        <v>44.56</v>
      </c>
      <c r="V4" s="15">
        <v>45.64</v>
      </c>
      <c r="W4" s="15">
        <v>45.56</v>
      </c>
      <c r="X4" s="15">
        <v>48.07</v>
      </c>
      <c r="Y4" s="15">
        <v>46.78</v>
      </c>
      <c r="Z4" s="15">
        <v>46.64</v>
      </c>
      <c r="AA4" s="6">
        <v>41.74</v>
      </c>
      <c r="AB4" s="6">
        <v>43.1</v>
      </c>
      <c r="AC4" s="6">
        <v>44.36</v>
      </c>
      <c r="AD4" s="6">
        <v>42.51</v>
      </c>
      <c r="AE4" s="6">
        <v>43.22</v>
      </c>
      <c r="AF4" s="6">
        <v>42.89</v>
      </c>
      <c r="AG4" s="12">
        <v>43.71</v>
      </c>
      <c r="AH4" s="12">
        <v>45.33</v>
      </c>
      <c r="AI4" s="12">
        <v>43.38</v>
      </c>
      <c r="AJ4" s="12">
        <v>44.14</v>
      </c>
    </row>
    <row r="5" spans="1:36" ht="16.2" x14ac:dyDescent="0.25">
      <c r="A5" s="2" t="s">
        <v>47</v>
      </c>
      <c r="B5" s="11">
        <v>12.109112203789</v>
      </c>
      <c r="C5" s="11">
        <v>12.6950827390156</v>
      </c>
      <c r="D5" s="11">
        <v>12.236590303461901</v>
      </c>
      <c r="E5" s="11">
        <v>12.245478638664499</v>
      </c>
      <c r="F5" s="3">
        <v>13.1135267971594</v>
      </c>
      <c r="G5" s="3">
        <v>12.548260209563299</v>
      </c>
      <c r="H5" s="3">
        <v>12.181057882689901</v>
      </c>
      <c r="I5" s="3">
        <v>12.1268177509706</v>
      </c>
      <c r="J5" s="3">
        <v>11.9823057744139</v>
      </c>
      <c r="K5" s="3">
        <v>10.4791274034786</v>
      </c>
      <c r="L5" s="3">
        <v>8.9996621301592494</v>
      </c>
      <c r="M5" s="3">
        <v>10.183495494607</v>
      </c>
      <c r="N5" s="3">
        <v>10.125552691833599</v>
      </c>
      <c r="O5" s="3">
        <v>13.3143933216259</v>
      </c>
      <c r="P5" s="3">
        <v>14.6363321596262</v>
      </c>
      <c r="Q5" s="3">
        <v>13.4543488286835</v>
      </c>
      <c r="R5" s="3">
        <v>12.001950341644701</v>
      </c>
      <c r="S5" s="3">
        <v>12.733898865638601</v>
      </c>
      <c r="T5" s="15">
        <v>15.64</v>
      </c>
      <c r="U5" s="15">
        <v>16.149999999999999</v>
      </c>
      <c r="V5" s="15">
        <v>15.72</v>
      </c>
      <c r="W5" s="15">
        <v>15.16</v>
      </c>
      <c r="X5" s="15">
        <v>15.47</v>
      </c>
      <c r="Y5" s="15">
        <v>15.71</v>
      </c>
      <c r="Z5" s="15">
        <v>15.59</v>
      </c>
      <c r="AA5" s="6">
        <v>14.2</v>
      </c>
      <c r="AB5" s="6">
        <v>13.54</v>
      </c>
      <c r="AC5" s="6">
        <v>14.35</v>
      </c>
      <c r="AD5" s="6">
        <v>14.13</v>
      </c>
      <c r="AE5" s="6">
        <v>13.97</v>
      </c>
      <c r="AF5" s="6">
        <v>14.28</v>
      </c>
      <c r="AG5" s="6">
        <v>14.39</v>
      </c>
      <c r="AH5" s="6">
        <v>14.24</v>
      </c>
      <c r="AI5" s="6">
        <v>14.42</v>
      </c>
      <c r="AJ5" s="6">
        <v>14.35</v>
      </c>
    </row>
    <row r="6" spans="1:36" ht="16.2" x14ac:dyDescent="0.25">
      <c r="A6" s="2" t="s">
        <v>46</v>
      </c>
      <c r="B6" s="10">
        <v>3.5464392256298001</v>
      </c>
      <c r="C6" s="10">
        <v>2.0787484225698298</v>
      </c>
      <c r="D6" s="10">
        <v>2.62844789739842</v>
      </c>
      <c r="E6" s="10">
        <v>1.8478989918086799</v>
      </c>
      <c r="F6" s="1">
        <v>1.71080094214685</v>
      </c>
      <c r="G6" s="1">
        <v>3.2672745564825298</v>
      </c>
      <c r="H6" s="1">
        <v>3.33151857044647</v>
      </c>
      <c r="I6" s="1">
        <v>2.4117459389246201</v>
      </c>
      <c r="J6" s="1">
        <v>2.3455494056392601</v>
      </c>
      <c r="K6" s="1">
        <v>1.6374355731047801</v>
      </c>
      <c r="L6" s="1">
        <v>1.4166742432855499</v>
      </c>
      <c r="M6" s="1">
        <v>1.0211614291306399</v>
      </c>
      <c r="N6" s="1">
        <v>1.4171840190839</v>
      </c>
      <c r="O6" s="1">
        <v>1.91033233420172</v>
      </c>
      <c r="P6" s="1">
        <v>2.37265152674326</v>
      </c>
      <c r="Q6" s="1">
        <v>2.8948743750149601</v>
      </c>
      <c r="R6" s="1">
        <v>2.5638303153584299</v>
      </c>
      <c r="S6" s="1">
        <v>2.3339505443677302</v>
      </c>
      <c r="T6" s="16">
        <v>2.9</v>
      </c>
      <c r="U6" s="16">
        <v>2.4300000000000002</v>
      </c>
      <c r="V6" s="16">
        <v>2.5</v>
      </c>
      <c r="W6" s="16">
        <v>2.2999999999999998</v>
      </c>
      <c r="X6" s="16">
        <v>1.96</v>
      </c>
      <c r="Y6" s="16">
        <v>2.5499999999999998</v>
      </c>
      <c r="Z6" s="16">
        <v>2.39</v>
      </c>
      <c r="AA6" s="7">
        <v>2.65</v>
      </c>
      <c r="AB6" s="7">
        <v>3.18</v>
      </c>
      <c r="AC6" s="7">
        <v>2.68</v>
      </c>
      <c r="AD6" s="7">
        <v>2.99</v>
      </c>
      <c r="AE6" s="7">
        <v>2.98</v>
      </c>
      <c r="AF6" s="7">
        <v>3</v>
      </c>
      <c r="AG6" s="7">
        <v>1.31</v>
      </c>
      <c r="AH6" s="7">
        <v>1.31</v>
      </c>
      <c r="AI6" s="7">
        <v>1.28</v>
      </c>
      <c r="AJ6" s="7">
        <v>1.3</v>
      </c>
    </row>
    <row r="7" spans="1:36" ht="16.2" x14ac:dyDescent="0.25">
      <c r="A7" s="2" t="s">
        <v>45</v>
      </c>
      <c r="B7" s="11">
        <v>18.178485135703301</v>
      </c>
      <c r="C7" s="11">
        <v>16.939337461009501</v>
      </c>
      <c r="D7" s="11">
        <v>18.414244677099202</v>
      </c>
      <c r="E7" s="11">
        <v>15.882032258542599</v>
      </c>
      <c r="F7" s="3">
        <v>14.3366250363029</v>
      </c>
      <c r="G7" s="3">
        <v>18.335236403219501</v>
      </c>
      <c r="H7" s="3">
        <v>19.067283653925202</v>
      </c>
      <c r="I7" s="3">
        <v>18.355795403117799</v>
      </c>
      <c r="J7" s="3">
        <v>18.613916914854201</v>
      </c>
      <c r="K7" s="3">
        <v>16.030813440694502</v>
      </c>
      <c r="L7" s="3">
        <v>16.609355653180899</v>
      </c>
      <c r="M7" s="3">
        <v>18.871134430318399</v>
      </c>
      <c r="N7" s="3">
        <v>17.642984097715601</v>
      </c>
      <c r="O7" s="3">
        <v>16.223664034583798</v>
      </c>
      <c r="P7" s="3">
        <v>17.487735466588902</v>
      </c>
      <c r="Q7" s="3">
        <v>17.9644232439557</v>
      </c>
      <c r="R7" s="3">
        <v>18.735489199091901</v>
      </c>
      <c r="S7" s="3">
        <v>17.041158907008501</v>
      </c>
      <c r="T7" s="3">
        <v>13.01</v>
      </c>
      <c r="U7" s="3">
        <v>10.99</v>
      </c>
      <c r="V7" s="3">
        <v>11.3</v>
      </c>
      <c r="W7" s="3">
        <v>10.58</v>
      </c>
      <c r="X7" s="3">
        <v>10.49</v>
      </c>
      <c r="Y7" s="3">
        <v>11.53</v>
      </c>
      <c r="Z7" s="3">
        <v>11.04</v>
      </c>
      <c r="AA7" s="6">
        <v>12.59</v>
      </c>
      <c r="AB7" s="6">
        <v>12.4</v>
      </c>
      <c r="AC7" s="6">
        <v>12.77</v>
      </c>
      <c r="AD7" s="6">
        <v>12.6</v>
      </c>
      <c r="AE7" s="6">
        <v>12.62</v>
      </c>
      <c r="AF7" s="6">
        <v>12.29</v>
      </c>
      <c r="AG7" s="6">
        <v>10.3</v>
      </c>
      <c r="AH7" s="6">
        <v>10.47</v>
      </c>
      <c r="AI7" s="6">
        <v>10.050000000000001</v>
      </c>
      <c r="AJ7" s="6">
        <v>10.27</v>
      </c>
    </row>
    <row r="8" spans="1:36" x14ac:dyDescent="0.25">
      <c r="A8" s="2" t="s">
        <v>44</v>
      </c>
      <c r="B8" s="10">
        <v>0.2528742002093548</v>
      </c>
      <c r="C8" s="10">
        <v>0.2602044224999629</v>
      </c>
      <c r="D8" s="10">
        <v>0.24876137725608713</v>
      </c>
      <c r="E8" s="10">
        <v>0.26353324842307346</v>
      </c>
      <c r="F8" s="1">
        <v>0.25862962883835527</v>
      </c>
      <c r="G8" s="1">
        <v>0.33795955595341087</v>
      </c>
      <c r="H8" s="1">
        <v>0.23882857715199257</v>
      </c>
      <c r="I8" s="1">
        <v>0.26195229162207617</v>
      </c>
      <c r="J8" s="1">
        <v>0.32591805039636162</v>
      </c>
      <c r="K8" s="1">
        <v>0.33304288711306251</v>
      </c>
      <c r="L8" s="1">
        <v>0.33582537359141179</v>
      </c>
      <c r="M8" s="1">
        <v>0.35484120660312002</v>
      </c>
      <c r="N8" s="1">
        <v>0.33582562234640401</v>
      </c>
      <c r="O8" s="1">
        <v>0.29245732329373952</v>
      </c>
      <c r="P8" s="1">
        <v>0.32559474818856643</v>
      </c>
      <c r="Q8" s="1">
        <v>0.2613611021807335</v>
      </c>
      <c r="R8" s="1">
        <v>0.25766283889538827</v>
      </c>
      <c r="S8" s="1">
        <v>0.27198962844518715</v>
      </c>
      <c r="T8" s="16">
        <v>0.65</v>
      </c>
      <c r="U8" s="16">
        <v>0.85</v>
      </c>
      <c r="V8" s="16">
        <v>0.72</v>
      </c>
      <c r="W8" s="16">
        <v>0.46</v>
      </c>
      <c r="X8" s="16">
        <v>0.46</v>
      </c>
      <c r="Y8" s="16">
        <v>0.63</v>
      </c>
      <c r="Z8" s="16">
        <v>0.55000000000000004</v>
      </c>
      <c r="AA8" s="7">
        <v>0.2</v>
      </c>
      <c r="AB8" s="7">
        <v>0.22</v>
      </c>
      <c r="AC8" s="7">
        <v>0.22</v>
      </c>
      <c r="AD8" s="7">
        <v>0.21</v>
      </c>
      <c r="AE8" s="7">
        <v>0.19</v>
      </c>
      <c r="AF8" s="7">
        <v>0.23</v>
      </c>
      <c r="AG8" s="7">
        <v>0.21</v>
      </c>
      <c r="AH8" s="7">
        <v>0.18</v>
      </c>
      <c r="AI8" s="7">
        <v>0.18</v>
      </c>
      <c r="AJ8" s="7">
        <v>0.19</v>
      </c>
    </row>
    <row r="9" spans="1:36" x14ac:dyDescent="0.25">
      <c r="A9" s="2" t="s">
        <v>43</v>
      </c>
      <c r="B9" s="10">
        <v>3.8713673551663601</v>
      </c>
      <c r="C9" s="10">
        <v>5.5662201354796297</v>
      </c>
      <c r="D9" s="10">
        <v>4.7171091095772297</v>
      </c>
      <c r="E9" s="10">
        <v>5.2768996495629201</v>
      </c>
      <c r="F9" s="1">
        <v>6.1666649712542396</v>
      </c>
      <c r="G9" s="1">
        <v>3.9159784181850998</v>
      </c>
      <c r="H9" s="1">
        <v>3.5202293333605699</v>
      </c>
      <c r="I9" s="1">
        <v>4.5026179610004302</v>
      </c>
      <c r="J9" s="1">
        <v>7.1774198431325003</v>
      </c>
      <c r="K9" s="1">
        <v>7.5507955018775599</v>
      </c>
      <c r="L9" s="1">
        <v>9.3872550173392799</v>
      </c>
      <c r="M9" s="1">
        <v>9.2883523688691003</v>
      </c>
      <c r="N9" s="1">
        <v>8.8730941978505395</v>
      </c>
      <c r="O9" s="1">
        <v>5.4776502646248098</v>
      </c>
      <c r="P9" s="1">
        <v>5.6314760469829901</v>
      </c>
      <c r="Q9" s="1">
        <v>4.9222584878438997</v>
      </c>
      <c r="R9" s="1">
        <v>4.7141523801520302</v>
      </c>
      <c r="S9" s="1">
        <v>5.1380594916547002</v>
      </c>
      <c r="T9" s="16">
        <v>6.71</v>
      </c>
      <c r="U9" s="16">
        <v>6.35</v>
      </c>
      <c r="V9" s="16">
        <v>5.68</v>
      </c>
      <c r="W9" s="16">
        <v>5.99</v>
      </c>
      <c r="X9" s="16">
        <v>5.37</v>
      </c>
      <c r="Y9" s="16">
        <v>5.8</v>
      </c>
      <c r="Z9" s="16">
        <v>5.75</v>
      </c>
      <c r="AA9" s="7">
        <v>8.7200000000000006</v>
      </c>
      <c r="AB9" s="7">
        <v>8.02</v>
      </c>
      <c r="AC9" s="7">
        <v>6.9</v>
      </c>
      <c r="AD9" s="7">
        <v>7.86</v>
      </c>
      <c r="AE9" s="7">
        <v>8.23</v>
      </c>
      <c r="AF9" s="7">
        <v>7.45</v>
      </c>
      <c r="AG9" s="7">
        <v>7.99</v>
      </c>
      <c r="AH9" s="7">
        <v>7.57</v>
      </c>
      <c r="AI9" s="7">
        <v>8.76</v>
      </c>
      <c r="AJ9" s="7">
        <v>8.11</v>
      </c>
    </row>
    <row r="10" spans="1:36" x14ac:dyDescent="0.25">
      <c r="A10" s="2" t="s">
        <v>42</v>
      </c>
      <c r="B10" s="10">
        <v>7.2754730900767601</v>
      </c>
      <c r="C10" s="10">
        <v>8.2020457788416898</v>
      </c>
      <c r="D10" s="10">
        <v>7.5141481024493197</v>
      </c>
      <c r="E10" s="10">
        <v>6.4586061630530898</v>
      </c>
      <c r="F10" s="1">
        <v>9.8180577605800199</v>
      </c>
      <c r="G10" s="1">
        <v>6.6563211934819302</v>
      </c>
      <c r="H10" s="1">
        <v>7.9268733166297496</v>
      </c>
      <c r="I10" s="1">
        <v>8.0036651570610999</v>
      </c>
      <c r="J10" s="3">
        <v>10.450219380311699</v>
      </c>
      <c r="K10" s="3">
        <v>9.2954537212550896</v>
      </c>
      <c r="L10" s="3">
        <v>10.3769523256396</v>
      </c>
      <c r="M10" s="3">
        <v>10.9230131024716</v>
      </c>
      <c r="N10" s="3">
        <v>10.8070181414506</v>
      </c>
      <c r="O10" s="1">
        <v>8.9927121655163393</v>
      </c>
      <c r="P10" s="1">
        <v>9.2412381314771501</v>
      </c>
      <c r="Q10" s="1">
        <v>9.08574488067765</v>
      </c>
      <c r="R10" s="1">
        <v>9.4066137874674798</v>
      </c>
      <c r="S10" s="1">
        <v>9.0738922949155594</v>
      </c>
      <c r="T10" s="16">
        <v>2.57</v>
      </c>
      <c r="U10" s="16">
        <v>2.99</v>
      </c>
      <c r="V10" s="16">
        <v>3.22</v>
      </c>
      <c r="W10" s="16">
        <v>5.51</v>
      </c>
      <c r="X10" s="16">
        <v>3.56</v>
      </c>
      <c r="Y10" s="16">
        <v>2.74</v>
      </c>
      <c r="Z10" s="16">
        <v>3.67</v>
      </c>
      <c r="AA10" s="7">
        <v>8.16</v>
      </c>
      <c r="AB10" s="7">
        <v>7.36</v>
      </c>
      <c r="AC10" s="7">
        <v>7.24</v>
      </c>
      <c r="AD10" s="7">
        <v>7.59</v>
      </c>
      <c r="AE10" s="7">
        <v>7.96</v>
      </c>
      <c r="AF10" s="7">
        <v>7.22</v>
      </c>
      <c r="AG10" s="6">
        <v>17.75</v>
      </c>
      <c r="AH10" s="6">
        <v>17.21</v>
      </c>
      <c r="AI10" s="6">
        <v>18.21</v>
      </c>
      <c r="AJ10" s="6">
        <v>17.72</v>
      </c>
    </row>
    <row r="11" spans="1:36" ht="16.2" x14ac:dyDescent="0.25">
      <c r="A11" s="2" t="s">
        <v>41</v>
      </c>
      <c r="B11" s="10">
        <v>2.8726116041248999</v>
      </c>
      <c r="C11" s="10">
        <v>2.6420770292589499</v>
      </c>
      <c r="D11" s="10">
        <v>2.9154040843539302</v>
      </c>
      <c r="E11" s="10">
        <v>2.5588734724223099</v>
      </c>
      <c r="F11" s="1">
        <v>3.9239961374727801</v>
      </c>
      <c r="G11" s="1">
        <v>1.4876472469564099</v>
      </c>
      <c r="H11" s="1">
        <v>2.1280037795016602</v>
      </c>
      <c r="I11" s="1">
        <v>2.1943516515216199</v>
      </c>
      <c r="J11" s="1">
        <v>1.68861030336211</v>
      </c>
      <c r="K11" s="1">
        <v>2.3059070094916398</v>
      </c>
      <c r="L11" s="1">
        <v>1.3938815305982</v>
      </c>
      <c r="M11" s="1">
        <v>1.35816035837188</v>
      </c>
      <c r="N11" s="1">
        <v>1.5012724311664001</v>
      </c>
      <c r="O11" s="1">
        <v>2.9725587270284901</v>
      </c>
      <c r="P11" s="1">
        <v>1.9801423850786499</v>
      </c>
      <c r="Q11" s="1">
        <v>2.5813527301045802</v>
      </c>
      <c r="R11" s="1">
        <v>2.2162883764885302</v>
      </c>
      <c r="S11" s="1">
        <v>2.4348021134244902</v>
      </c>
      <c r="T11" s="16">
        <v>1.91</v>
      </c>
      <c r="U11" s="16">
        <v>1.08</v>
      </c>
      <c r="V11" s="16">
        <v>1.72</v>
      </c>
      <c r="W11" s="16">
        <v>1.61</v>
      </c>
      <c r="X11" s="16">
        <v>1.6</v>
      </c>
      <c r="Y11" s="16">
        <v>2.0699999999999998</v>
      </c>
      <c r="Z11" s="16">
        <v>2.57</v>
      </c>
      <c r="AA11" s="7">
        <v>2.52</v>
      </c>
      <c r="AB11" s="7">
        <v>2.84</v>
      </c>
      <c r="AC11" s="7">
        <v>2.76</v>
      </c>
      <c r="AD11" s="7">
        <v>2.89</v>
      </c>
      <c r="AE11" s="7">
        <v>2.98</v>
      </c>
      <c r="AF11" s="7">
        <v>2.91</v>
      </c>
      <c r="AG11" s="7">
        <v>0.24</v>
      </c>
      <c r="AH11" s="7">
        <v>0.23</v>
      </c>
      <c r="AI11" s="7">
        <v>0.21</v>
      </c>
      <c r="AJ11" s="7">
        <v>0.23</v>
      </c>
    </row>
    <row r="12" spans="1:36" ht="16.2" x14ac:dyDescent="0.25">
      <c r="A12" s="2" t="s">
        <v>40</v>
      </c>
      <c r="B12" s="10">
        <v>0.49747552524468802</v>
      </c>
      <c r="C12" s="10">
        <v>0.819152769559643</v>
      </c>
      <c r="D12" s="10">
        <v>1.0853873358222901</v>
      </c>
      <c r="E12" s="10">
        <v>1.33540848560189</v>
      </c>
      <c r="F12" s="1">
        <v>0.13990297032652399</v>
      </c>
      <c r="G12" s="1">
        <v>1.6051559459522999</v>
      </c>
      <c r="H12" s="1">
        <v>0.76269394330068396</v>
      </c>
      <c r="I12" s="1">
        <v>0.65911837569770704</v>
      </c>
      <c r="J12" s="1">
        <v>1.12650780734601</v>
      </c>
      <c r="K12" s="1">
        <v>0.78809943413708505</v>
      </c>
      <c r="L12" s="1">
        <v>0.299052996031822</v>
      </c>
      <c r="M12" s="1">
        <v>0.51608608258115996</v>
      </c>
      <c r="N12" s="1">
        <v>0.70060737066282397</v>
      </c>
      <c r="O12" s="1">
        <v>0.53083531594486899</v>
      </c>
      <c r="P12" s="1">
        <v>1.0275460371767899</v>
      </c>
      <c r="Q12" s="1">
        <v>0.94699962641769997</v>
      </c>
      <c r="R12" s="1">
        <v>0.93548427997593397</v>
      </c>
      <c r="S12" s="1">
        <v>0.96033225764979901</v>
      </c>
      <c r="T12" s="16">
        <v>4.33</v>
      </c>
      <c r="U12" s="16">
        <v>6.07</v>
      </c>
      <c r="V12" s="16">
        <v>5.36</v>
      </c>
      <c r="W12" s="16">
        <v>5.13</v>
      </c>
      <c r="X12" s="16">
        <v>6.01</v>
      </c>
      <c r="Y12" s="16">
        <v>4.95</v>
      </c>
      <c r="Z12" s="16">
        <v>4.2699999999999996</v>
      </c>
      <c r="AA12" s="7">
        <v>3.22</v>
      </c>
      <c r="AB12" s="7">
        <v>3.23</v>
      </c>
      <c r="AC12" s="7">
        <v>3.2</v>
      </c>
      <c r="AD12" s="7">
        <v>3.28</v>
      </c>
      <c r="AE12" s="7">
        <v>3.15</v>
      </c>
      <c r="AF12" s="7">
        <v>3.41</v>
      </c>
      <c r="AG12" s="7">
        <v>0.06</v>
      </c>
      <c r="AH12" s="7">
        <v>0.08</v>
      </c>
      <c r="AI12" s="7">
        <v>0.08</v>
      </c>
      <c r="AJ12" s="7">
        <v>7.0000000000000007E-2</v>
      </c>
    </row>
    <row r="13" spans="1:36" ht="16.2" x14ac:dyDescent="0.25">
      <c r="A13" s="2" t="s">
        <v>39</v>
      </c>
      <c r="B13" s="10">
        <v>0.41301103335244699</v>
      </c>
      <c r="C13" s="10">
        <v>0.196329490774833</v>
      </c>
      <c r="D13" s="10">
        <v>0.19423275221289699</v>
      </c>
      <c r="E13" s="10">
        <v>0.17850178894021401</v>
      </c>
      <c r="F13" s="1">
        <v>0.18695456085978601</v>
      </c>
      <c r="G13" s="1">
        <v>0.37194194043678802</v>
      </c>
      <c r="H13" s="1">
        <v>0.37186054846632199</v>
      </c>
      <c r="I13" s="1">
        <v>0.30770309324498601</v>
      </c>
      <c r="J13" s="1">
        <v>0.21874626154518301</v>
      </c>
      <c r="K13" s="1">
        <v>0.23044576219756999</v>
      </c>
      <c r="L13" s="1">
        <v>8.19381220639291E-2</v>
      </c>
      <c r="M13" s="1">
        <v>0.21179162530067999</v>
      </c>
      <c r="N13" s="1">
        <v>0.22260824596502499</v>
      </c>
      <c r="O13" s="1">
        <v>0.241111378129369</v>
      </c>
      <c r="P13" s="1">
        <v>0.27188594519936099</v>
      </c>
      <c r="Q13" s="1">
        <v>0.21525697197538299</v>
      </c>
      <c r="R13" s="1">
        <v>0.24032315012397101</v>
      </c>
      <c r="S13" s="1">
        <v>0.27120445648695102</v>
      </c>
      <c r="T13" s="16">
        <v>0.49</v>
      </c>
      <c r="U13" s="16">
        <v>0.56000000000000005</v>
      </c>
      <c r="V13" s="16">
        <v>0.54</v>
      </c>
      <c r="W13" s="16">
        <v>0.51</v>
      </c>
      <c r="X13" s="16">
        <v>0.47</v>
      </c>
      <c r="Y13" s="16">
        <v>0.56000000000000005</v>
      </c>
      <c r="Z13" s="16">
        <v>0.52</v>
      </c>
      <c r="AA13" s="7">
        <v>0.82</v>
      </c>
      <c r="AB13" s="7">
        <v>0.82</v>
      </c>
      <c r="AC13" s="7">
        <v>0.85</v>
      </c>
      <c r="AD13" s="7">
        <v>0.83</v>
      </c>
      <c r="AE13" s="7">
        <v>0.79</v>
      </c>
      <c r="AF13" s="7">
        <v>0.86</v>
      </c>
      <c r="AG13" s="7">
        <v>0.14000000000000001</v>
      </c>
      <c r="AH13" s="7">
        <v>0.13</v>
      </c>
      <c r="AI13" s="7">
        <v>0.13</v>
      </c>
      <c r="AJ13" s="7">
        <v>0.13</v>
      </c>
    </row>
    <row r="14" spans="1:36" x14ac:dyDescent="0.25">
      <c r="A14" s="2" t="s">
        <v>38</v>
      </c>
      <c r="B14" s="10">
        <v>2.0392309186250501</v>
      </c>
      <c r="C14" s="10">
        <v>1.46043023485307</v>
      </c>
      <c r="D14" s="10">
        <v>1.9650655021830601</v>
      </c>
      <c r="E14" s="10">
        <v>3.5063663075418101</v>
      </c>
      <c r="F14" s="1">
        <v>2.1591130130329801</v>
      </c>
      <c r="G14" s="1">
        <v>1.9885804292182601</v>
      </c>
      <c r="H14" s="1">
        <v>1.3208269525271199</v>
      </c>
      <c r="I14" s="1">
        <v>0.99589923843010097</v>
      </c>
      <c r="J14" s="1">
        <v>1.04495268138838</v>
      </c>
      <c r="K14" s="1">
        <v>0.67932067932051599</v>
      </c>
      <c r="L14" s="1">
        <v>0.82660515186479</v>
      </c>
      <c r="M14" s="1">
        <v>1.0352379056340799</v>
      </c>
      <c r="N14" s="1">
        <v>0.70588235294162105</v>
      </c>
      <c r="O14" s="1">
        <v>0.87982403519304198</v>
      </c>
      <c r="P14" s="1">
        <v>1.2589928057556601</v>
      </c>
      <c r="Q14" s="1">
        <v>0.29081039162467198</v>
      </c>
      <c r="R14" s="1">
        <v>0.21666338388831799</v>
      </c>
      <c r="S14" s="1">
        <v>0.67406819984123301</v>
      </c>
      <c r="T14" s="16">
        <v>6.41</v>
      </c>
      <c r="U14" s="16">
        <v>7.27</v>
      </c>
      <c r="V14" s="16">
        <v>7.01</v>
      </c>
      <c r="W14" s="16">
        <v>6.4</v>
      </c>
      <c r="X14" s="16">
        <v>6.05</v>
      </c>
      <c r="Y14" s="16">
        <v>6.12</v>
      </c>
      <c r="Z14" s="16">
        <v>6.59</v>
      </c>
      <c r="AA14" s="7">
        <v>5.05</v>
      </c>
      <c r="AB14" s="7">
        <v>4.8099999999999996</v>
      </c>
      <c r="AC14" s="7">
        <v>4.63</v>
      </c>
      <c r="AD14" s="7">
        <v>4.33</v>
      </c>
      <c r="AE14" s="7">
        <v>3.73</v>
      </c>
      <c r="AF14" s="7">
        <v>4.76</v>
      </c>
      <c r="AG14" s="7">
        <v>3.5</v>
      </c>
      <c r="AH14" s="7">
        <v>2.96</v>
      </c>
      <c r="AI14" s="7">
        <v>2.96</v>
      </c>
      <c r="AJ14" s="7">
        <v>3.14</v>
      </c>
    </row>
    <row r="15" spans="1:36" x14ac:dyDescent="0.25">
      <c r="A15" s="2" t="s">
        <v>37</v>
      </c>
      <c r="B15" s="4">
        <f t="shared" ref="B15:Z15" si="0">SUM(B4:B14)</f>
        <v>101.04329664585704</v>
      </c>
      <c r="C15" s="3">
        <f t="shared" si="0"/>
        <v>99.450126550783807</v>
      </c>
      <c r="D15" s="3">
        <f t="shared" si="0"/>
        <v>99.948319713072848</v>
      </c>
      <c r="E15" s="3">
        <f t="shared" si="0"/>
        <v>99.10308353120918</v>
      </c>
      <c r="F15" s="3">
        <f t="shared" si="0"/>
        <v>99.364720026011824</v>
      </c>
      <c r="G15" s="3">
        <f t="shared" si="0"/>
        <v>99.470774674462234</v>
      </c>
      <c r="H15" s="4">
        <f t="shared" si="0"/>
        <v>100.74931412053057</v>
      </c>
      <c r="I15" s="3">
        <f t="shared" si="0"/>
        <v>99.607257224515308</v>
      </c>
      <c r="J15" s="4">
        <f t="shared" si="0"/>
        <v>100.0967627103785</v>
      </c>
      <c r="K15" s="3">
        <f t="shared" si="0"/>
        <v>99.783611647882296</v>
      </c>
      <c r="L15" s="3">
        <f t="shared" si="0"/>
        <v>99.647750360709722</v>
      </c>
      <c r="M15" s="3">
        <f t="shared" si="0"/>
        <v>99.372755623398561</v>
      </c>
      <c r="N15" s="4">
        <f t="shared" si="0"/>
        <v>100.21534437760678</v>
      </c>
      <c r="O15" s="3">
        <f t="shared" si="0"/>
        <v>99.489483021815175</v>
      </c>
      <c r="P15" s="3">
        <f t="shared" si="0"/>
        <v>99.927487347553722</v>
      </c>
      <c r="Q15" s="3">
        <f t="shared" si="0"/>
        <v>99.696568372314985</v>
      </c>
      <c r="R15" s="4">
        <f t="shared" si="0"/>
        <v>101.47959715344118</v>
      </c>
      <c r="S15" s="3">
        <f t="shared" si="0"/>
        <v>99.676921861491849</v>
      </c>
      <c r="T15" s="17">
        <f t="shared" si="0"/>
        <v>99.479999999999976</v>
      </c>
      <c r="U15" s="17">
        <f t="shared" si="0"/>
        <v>99.299999999999969</v>
      </c>
      <c r="V15" s="17">
        <f t="shared" si="0"/>
        <v>99.410000000000011</v>
      </c>
      <c r="W15" s="17">
        <f t="shared" si="0"/>
        <v>99.21</v>
      </c>
      <c r="X15" s="17">
        <f t="shared" si="0"/>
        <v>99.509999999999991</v>
      </c>
      <c r="Y15" s="17">
        <f t="shared" si="0"/>
        <v>99.44</v>
      </c>
      <c r="Z15" s="17">
        <f t="shared" si="0"/>
        <v>99.579999999999984</v>
      </c>
      <c r="AA15" s="6">
        <v>99.87</v>
      </c>
      <c r="AB15" s="6">
        <v>99.52</v>
      </c>
      <c r="AC15" s="9">
        <v>99.96</v>
      </c>
      <c r="AD15" s="6">
        <v>99.2</v>
      </c>
      <c r="AE15" s="6">
        <v>99.82</v>
      </c>
      <c r="AF15" s="6">
        <v>99.3</v>
      </c>
      <c r="AG15" s="6">
        <v>99.6</v>
      </c>
      <c r="AH15" s="6">
        <v>99.71</v>
      </c>
      <c r="AI15" s="6">
        <v>99.66</v>
      </c>
      <c r="AJ15" s="6">
        <v>99.66</v>
      </c>
    </row>
    <row r="16" spans="1:36" ht="16.8" x14ac:dyDescent="0.25">
      <c r="A16" s="2" t="s">
        <v>36</v>
      </c>
      <c r="B16" s="3">
        <v>29.673098835973903</v>
      </c>
      <c r="C16" s="3">
        <v>39.431621297381255</v>
      </c>
      <c r="D16" s="3">
        <v>33.666072364578113</v>
      </c>
      <c r="E16" s="3">
        <v>39.696378247832172</v>
      </c>
      <c r="F16" s="3">
        <v>46.00995706247511</v>
      </c>
      <c r="G16" s="3">
        <v>29.733056984344028</v>
      </c>
      <c r="H16" s="3">
        <v>26.781625856256067</v>
      </c>
      <c r="I16" s="3">
        <v>32.704759925407586</v>
      </c>
      <c r="J16" s="3">
        <v>43.309071757909877</v>
      </c>
      <c r="K16" s="3">
        <v>48.272130539718177</v>
      </c>
      <c r="L16" s="3">
        <v>52.824596166697113</v>
      </c>
      <c r="M16" s="3">
        <v>49.371162740636308</v>
      </c>
      <c r="N16" s="3">
        <v>49.910071310016569</v>
      </c>
      <c r="O16" s="3">
        <v>40.08133686989882</v>
      </c>
      <c r="P16" s="3">
        <v>38.95008759902543</v>
      </c>
      <c r="Q16" s="3">
        <v>35.185201409292702</v>
      </c>
      <c r="R16" s="3">
        <v>33.267016238383214</v>
      </c>
      <c r="S16" s="3">
        <v>37.396628635760543</v>
      </c>
      <c r="T16" s="3">
        <f t="shared" ref="T16:Z16" si="1">100*(T9/40.3044)/(T9/40.3044+0.8998*T7/71.8444)</f>
        <v>50.537615436132782</v>
      </c>
      <c r="U16" s="3">
        <f t="shared" si="1"/>
        <v>53.372218686812914</v>
      </c>
      <c r="V16" s="3">
        <f t="shared" si="1"/>
        <v>49.894332527063384</v>
      </c>
      <c r="W16" s="3">
        <f t="shared" si="1"/>
        <v>52.865625542348319</v>
      </c>
      <c r="X16" s="3">
        <f t="shared" si="1"/>
        <v>50.350751093476553</v>
      </c>
      <c r="Y16" s="3">
        <f t="shared" si="1"/>
        <v>49.913259363184331</v>
      </c>
      <c r="Z16" s="3">
        <f t="shared" si="1"/>
        <v>50.782426168133384</v>
      </c>
      <c r="AA16" s="6">
        <v>60.64</v>
      </c>
      <c r="AB16" s="6">
        <v>58.98</v>
      </c>
      <c r="AC16" s="6">
        <v>54.57</v>
      </c>
      <c r="AD16" s="6">
        <v>58.11</v>
      </c>
      <c r="AE16" s="6">
        <v>59.18</v>
      </c>
      <c r="AF16" s="6">
        <v>57.4</v>
      </c>
      <c r="AG16" s="6">
        <v>63.29</v>
      </c>
      <c r="AH16" s="6">
        <v>61.64</v>
      </c>
      <c r="AI16" s="6">
        <v>65.959999999999994</v>
      </c>
      <c r="AJ16" s="6">
        <v>63.69</v>
      </c>
    </row>
    <row r="17" spans="1:36" x14ac:dyDescent="0.25">
      <c r="A17" s="2" t="s">
        <v>35</v>
      </c>
      <c r="B17" s="4">
        <v>95.601308265906084</v>
      </c>
      <c r="C17" s="4">
        <v>90.99856147661437</v>
      </c>
      <c r="D17" s="4">
        <v>109.14654146668906</v>
      </c>
      <c r="E17" s="4">
        <v>355.71442661163542</v>
      </c>
      <c r="F17" s="3">
        <v>38.120981986297153</v>
      </c>
      <c r="G17" s="4">
        <v>310.79201379544702</v>
      </c>
      <c r="H17" s="3">
        <v>99.420702623138311</v>
      </c>
      <c r="I17" s="3">
        <v>124.37386299747374</v>
      </c>
      <c r="J17" s="4">
        <v>147.70827579825288</v>
      </c>
      <c r="K17" s="4">
        <v>110.18400672953227</v>
      </c>
      <c r="L17" s="3">
        <v>85.257633407873513</v>
      </c>
      <c r="M17" s="3">
        <v>83.712406474552125</v>
      </c>
      <c r="N17" s="4">
        <v>104.18539856766763</v>
      </c>
      <c r="O17" s="4">
        <v>110.08629053321081</v>
      </c>
      <c r="P17" s="4">
        <v>100.48966509663838</v>
      </c>
      <c r="Q17" s="4">
        <v>80.288601426502723</v>
      </c>
      <c r="R17" s="4">
        <v>150.57836511707788</v>
      </c>
      <c r="S17" s="4">
        <v>138.93471798784063</v>
      </c>
      <c r="T17" s="18">
        <v>1280</v>
      </c>
      <c r="U17" s="18">
        <v>3810</v>
      </c>
      <c r="V17" s="18">
        <v>2380</v>
      </c>
      <c r="W17" s="18">
        <v>1790</v>
      </c>
      <c r="X17" s="18">
        <v>2040</v>
      </c>
      <c r="Y17" s="18">
        <v>1890</v>
      </c>
      <c r="Z17" s="18">
        <v>1290</v>
      </c>
      <c r="AA17" s="9">
        <v>775.74</v>
      </c>
      <c r="AB17" s="9">
        <v>583.19000000000005</v>
      </c>
      <c r="AC17" s="9">
        <v>766.33</v>
      </c>
      <c r="AD17" s="9">
        <v>824.42</v>
      </c>
      <c r="AE17" s="9">
        <v>634</v>
      </c>
      <c r="AF17" s="9">
        <v>1014.84</v>
      </c>
      <c r="AG17" s="6">
        <v>43.15</v>
      </c>
      <c r="AH17" s="6">
        <v>32.36</v>
      </c>
      <c r="AI17" s="8">
        <v>35.4</v>
      </c>
      <c r="AJ17" s="8">
        <v>20.3</v>
      </c>
    </row>
    <row r="18" spans="1:36" x14ac:dyDescent="0.25">
      <c r="A18" s="2" t="s">
        <v>34</v>
      </c>
      <c r="B18" s="3">
        <v>22.129157280963476</v>
      </c>
      <c r="C18" s="3">
        <v>41.482514984932742</v>
      </c>
      <c r="D18" s="3">
        <v>46.89734131854771</v>
      </c>
      <c r="E18" s="1">
        <v>32.624315086661575</v>
      </c>
      <c r="F18" s="1">
        <v>6.3699892625362677</v>
      </c>
      <c r="G18" s="3">
        <v>57.134542471541579</v>
      </c>
      <c r="H18" s="3">
        <v>40.629136024873688</v>
      </c>
      <c r="I18" s="3">
        <v>24.090146827824519</v>
      </c>
      <c r="J18" s="3">
        <v>24.141943487618615</v>
      </c>
      <c r="K18" s="3">
        <v>20.621754327291256</v>
      </c>
      <c r="L18" s="3">
        <v>11.769351436567499</v>
      </c>
      <c r="M18" s="3">
        <v>19.526143832116151</v>
      </c>
      <c r="N18" s="3">
        <v>28.630260667208763</v>
      </c>
      <c r="O18" s="3">
        <v>22.875022111293305</v>
      </c>
      <c r="P18" s="3">
        <v>22.492706910236748</v>
      </c>
      <c r="Q18" s="3">
        <v>15.731195872641349</v>
      </c>
      <c r="R18" s="3">
        <v>36.769133282349046</v>
      </c>
      <c r="S18" s="3">
        <v>25.297570053593816</v>
      </c>
      <c r="T18" s="18">
        <v>42.8</v>
      </c>
      <c r="U18" s="18">
        <v>67.2</v>
      </c>
      <c r="V18" s="18">
        <v>83</v>
      </c>
      <c r="W18" s="18">
        <v>68.400000000000006</v>
      </c>
      <c r="X18" s="18">
        <v>86.8</v>
      </c>
      <c r="Y18" s="18">
        <v>64.599999999999994</v>
      </c>
      <c r="Z18" s="18">
        <v>40</v>
      </c>
      <c r="AA18" s="6">
        <v>98.89</v>
      </c>
      <c r="AB18" s="6">
        <v>97.85</v>
      </c>
      <c r="AC18" s="6">
        <v>95.83</v>
      </c>
      <c r="AD18" s="6">
        <v>90.63</v>
      </c>
      <c r="AE18" s="6">
        <v>75.400000000000006</v>
      </c>
      <c r="AF18" s="6">
        <v>105.87</v>
      </c>
      <c r="AG18" s="8">
        <v>1.23</v>
      </c>
      <c r="AH18" s="8">
        <v>1.57</v>
      </c>
      <c r="AI18" s="8">
        <v>1.61</v>
      </c>
      <c r="AJ18" s="8">
        <v>1.47</v>
      </c>
    </row>
    <row r="19" spans="1:36" x14ac:dyDescent="0.25">
      <c r="A19" s="2" t="s">
        <v>33</v>
      </c>
      <c r="B19" s="1">
        <v>1.8334285323404926</v>
      </c>
      <c r="C19" s="1">
        <v>3.5135701184251076</v>
      </c>
      <c r="D19" s="1">
        <v>4.3427841711075184</v>
      </c>
      <c r="E19" s="1">
        <v>2.6206102648171914</v>
      </c>
      <c r="F19" s="1">
        <v>0.12916979593634553</v>
      </c>
      <c r="G19" s="1">
        <v>3.8995719125180766</v>
      </c>
      <c r="H19" s="1">
        <v>5.4639561905493865</v>
      </c>
      <c r="I19" s="1">
        <v>2.4298383958945755</v>
      </c>
      <c r="J19" s="1">
        <v>0.6065325936506375</v>
      </c>
      <c r="K19" s="1">
        <v>0.32021172874527065</v>
      </c>
      <c r="L19" s="1">
        <v>0.23489065880481438</v>
      </c>
      <c r="M19" s="1">
        <v>0.25687842040067338</v>
      </c>
      <c r="N19" s="1">
        <v>0.3924669959282146</v>
      </c>
      <c r="O19" s="1">
        <v>0.8581020626913809</v>
      </c>
      <c r="P19" s="1">
        <v>0.82000655803119371</v>
      </c>
      <c r="Q19" s="1">
        <v>0.80211463455630216</v>
      </c>
      <c r="R19" s="1">
        <v>3.416862803072787</v>
      </c>
      <c r="S19" s="1">
        <v>1.9940302364706004</v>
      </c>
      <c r="T19" s="18">
        <v>2.99</v>
      </c>
      <c r="U19" s="18">
        <v>3.49</v>
      </c>
      <c r="V19" s="18">
        <v>3.32</v>
      </c>
      <c r="W19" s="18">
        <v>2.89</v>
      </c>
      <c r="X19" s="18">
        <v>3.18</v>
      </c>
      <c r="Y19" s="18">
        <v>3.21</v>
      </c>
      <c r="Z19" s="18">
        <v>2.75</v>
      </c>
      <c r="AA19" s="8">
        <v>6.07</v>
      </c>
      <c r="AB19" s="7">
        <v>6.5</v>
      </c>
      <c r="AC19" s="8">
        <v>4.5599999999999996</v>
      </c>
      <c r="AD19" s="8">
        <v>3.39</v>
      </c>
      <c r="AE19" s="8">
        <v>0.77</v>
      </c>
      <c r="AF19" s="7">
        <v>6</v>
      </c>
      <c r="AG19" s="8">
        <v>0.47</v>
      </c>
      <c r="AH19" s="8">
        <v>0.62</v>
      </c>
      <c r="AI19" s="8">
        <v>0.52</v>
      </c>
      <c r="AJ19" s="8">
        <v>0.54</v>
      </c>
    </row>
    <row r="20" spans="1:36" x14ac:dyDescent="0.25">
      <c r="A20" s="2" t="s">
        <v>32</v>
      </c>
      <c r="B20" s="1">
        <v>5.6025793676439006</v>
      </c>
      <c r="C20" s="1">
        <v>2.1173829325211155</v>
      </c>
      <c r="D20" s="1">
        <v>2.9981975049885423</v>
      </c>
      <c r="E20" s="1">
        <v>3.7324605322499549</v>
      </c>
      <c r="F20" s="1">
        <v>0.71250372187361555</v>
      </c>
      <c r="G20" s="1">
        <v>6.6856644430387657</v>
      </c>
      <c r="H20" s="1">
        <v>5.4113381885671332</v>
      </c>
      <c r="I20" s="1">
        <v>4.241093131483229</v>
      </c>
      <c r="J20" s="1">
        <v>3.5073929881744963</v>
      </c>
      <c r="K20" s="1">
        <v>2.7119922883886214</v>
      </c>
      <c r="L20" s="1">
        <v>2.4991406615965981</v>
      </c>
      <c r="M20" s="1">
        <v>2.5055739964336379</v>
      </c>
      <c r="N20" s="1">
        <v>2.864191627533009</v>
      </c>
      <c r="O20" s="1">
        <v>3.2088650870574482</v>
      </c>
      <c r="P20" s="1">
        <v>3.4862872084558694</v>
      </c>
      <c r="Q20" s="1">
        <v>4.9493949012068299</v>
      </c>
      <c r="R20" s="1">
        <v>3.7822729282395491</v>
      </c>
      <c r="S20" s="1">
        <v>4.0212916909079652</v>
      </c>
      <c r="T20" s="18">
        <v>3.12</v>
      </c>
      <c r="U20" s="18">
        <v>3.19</v>
      </c>
      <c r="V20" s="18">
        <v>3.65</v>
      </c>
      <c r="W20" s="18">
        <v>3.13</v>
      </c>
      <c r="X20" s="18">
        <v>3.37</v>
      </c>
      <c r="Y20" s="18">
        <v>3.71</v>
      </c>
      <c r="Z20" s="18">
        <v>3.3</v>
      </c>
      <c r="AA20" s="8">
        <v>6.82</v>
      </c>
      <c r="AB20" s="8">
        <v>6.03</v>
      </c>
      <c r="AC20" s="7">
        <v>7.2</v>
      </c>
      <c r="AD20" s="8">
        <v>7.47</v>
      </c>
      <c r="AE20" s="8">
        <v>6.92</v>
      </c>
      <c r="AF20" s="8">
        <v>8.0299999999999994</v>
      </c>
      <c r="AG20" s="8">
        <v>0.41</v>
      </c>
      <c r="AH20" s="8">
        <v>0.41</v>
      </c>
      <c r="AI20" s="8">
        <v>0.39</v>
      </c>
      <c r="AJ20" s="8">
        <v>0.41</v>
      </c>
    </row>
    <row r="21" spans="1:36" x14ac:dyDescent="0.25">
      <c r="A21" s="2" t="s">
        <v>31</v>
      </c>
      <c r="B21" s="1">
        <v>1.4985481988592422</v>
      </c>
      <c r="C21" s="1">
        <v>0.58838746649653861</v>
      </c>
      <c r="D21" s="1">
        <v>0.79502518319720028</v>
      </c>
      <c r="E21" s="1">
        <v>1.0602665784982723</v>
      </c>
      <c r="F21" s="1">
        <v>0.23823841174312982</v>
      </c>
      <c r="G21" s="1">
        <v>1.3461163876975486</v>
      </c>
      <c r="H21" s="1">
        <v>1.512314763065564</v>
      </c>
      <c r="I21" s="1">
        <v>1.1309304171284873</v>
      </c>
      <c r="J21" s="1">
        <v>0.99431437337152129</v>
      </c>
      <c r="K21" s="1">
        <v>0.80498343943917128</v>
      </c>
      <c r="L21" s="1">
        <v>0.79623019229493375</v>
      </c>
      <c r="M21" s="1">
        <v>0.94282838934770663</v>
      </c>
      <c r="N21" s="1">
        <v>1.0928422652302676</v>
      </c>
      <c r="O21" s="1">
        <v>1.0402987987271788</v>
      </c>
      <c r="P21" s="1">
        <v>1.6824801058260725</v>
      </c>
      <c r="Q21" s="1">
        <v>1.7581991012065816</v>
      </c>
      <c r="R21" s="1">
        <v>1.274245532378024</v>
      </c>
      <c r="S21" s="1">
        <v>1.2860587171702016</v>
      </c>
      <c r="T21" s="18">
        <v>0.8</v>
      </c>
      <c r="U21" s="18">
        <v>0.73</v>
      </c>
      <c r="V21" s="18">
        <v>0.78</v>
      </c>
      <c r="W21" s="18">
        <v>0.94</v>
      </c>
      <c r="X21" s="18">
        <v>0.77</v>
      </c>
      <c r="Y21" s="18">
        <v>0.8</v>
      </c>
      <c r="Z21" s="18">
        <v>0.79</v>
      </c>
      <c r="AA21" s="21">
        <v>1.1499999999999999</v>
      </c>
      <c r="AB21" s="21">
        <v>0.94</v>
      </c>
      <c r="AC21" s="21">
        <v>1.1100000000000001</v>
      </c>
      <c r="AD21" s="21">
        <v>1.1200000000000001</v>
      </c>
      <c r="AE21" s="21">
        <v>1.38</v>
      </c>
      <c r="AF21" s="21">
        <v>0.91</v>
      </c>
      <c r="AG21" s="8">
        <v>0.12</v>
      </c>
      <c r="AH21" s="8">
        <v>0.1</v>
      </c>
      <c r="AI21" s="8">
        <v>0.09</v>
      </c>
      <c r="AJ21" s="8">
        <v>0.15</v>
      </c>
    </row>
    <row r="22" spans="1:36" x14ac:dyDescent="0.25">
      <c r="A22" s="2" t="s">
        <v>30</v>
      </c>
      <c r="B22" s="3">
        <v>18.635045951398215</v>
      </c>
      <c r="C22" s="1">
        <v>8.1841323399451831</v>
      </c>
      <c r="D22" s="1">
        <v>7.8892064067103398</v>
      </c>
      <c r="E22" s="3">
        <v>10.290213940952382</v>
      </c>
      <c r="F22" s="1">
        <v>6.0551711371528611</v>
      </c>
      <c r="G22" s="3">
        <v>16.556328075696882</v>
      </c>
      <c r="H22" s="3">
        <v>15.318467804838175</v>
      </c>
      <c r="I22" s="3">
        <v>10.500033387724644</v>
      </c>
      <c r="J22" s="1">
        <v>7.363696851221885</v>
      </c>
      <c r="K22" s="1">
        <v>5.7202583066416937</v>
      </c>
      <c r="L22" s="1">
        <v>5.5136231414635493</v>
      </c>
      <c r="M22" s="1">
        <v>5.6711229245398931</v>
      </c>
      <c r="N22" s="1">
        <v>7.3380686539116979</v>
      </c>
      <c r="O22" s="1">
        <v>9.0886573771512609</v>
      </c>
      <c r="P22" s="1">
        <v>9.1486737001695513</v>
      </c>
      <c r="Q22" s="1">
        <v>8.8339541319436616</v>
      </c>
      <c r="R22" s="1">
        <v>6.7443597817406902</v>
      </c>
      <c r="S22" s="1">
        <v>8.7747499872328287</v>
      </c>
      <c r="T22" s="15">
        <v>43.9</v>
      </c>
      <c r="U22" s="15">
        <v>36.200000000000003</v>
      </c>
      <c r="V22" s="15">
        <v>36.9</v>
      </c>
      <c r="W22" s="15">
        <v>42</v>
      </c>
      <c r="X22" s="15">
        <v>36.9</v>
      </c>
      <c r="Y22" s="15">
        <v>37.9</v>
      </c>
      <c r="Z22" s="15">
        <v>39</v>
      </c>
      <c r="AA22" s="9">
        <v>123.64</v>
      </c>
      <c r="AB22" s="9">
        <v>111.31</v>
      </c>
      <c r="AC22" s="9">
        <v>119.51</v>
      </c>
      <c r="AD22" s="9">
        <v>118.39</v>
      </c>
      <c r="AE22" s="9">
        <v>143.38</v>
      </c>
      <c r="AF22" s="8">
        <v>93.4</v>
      </c>
      <c r="AG22" s="8">
        <v>3.26</v>
      </c>
      <c r="AH22" s="8">
        <v>2.84</v>
      </c>
      <c r="AI22" s="8">
        <v>2.48</v>
      </c>
      <c r="AJ22" s="8">
        <v>3.63</v>
      </c>
    </row>
    <row r="23" spans="1:36" x14ac:dyDescent="0.25">
      <c r="A23" s="2" t="s">
        <v>29</v>
      </c>
      <c r="B23" s="1">
        <v>0.86481097870193036</v>
      </c>
      <c r="C23" s="1">
        <v>0.35086914371369987</v>
      </c>
      <c r="D23" s="1">
        <v>0.40440951564140709</v>
      </c>
      <c r="E23" s="1">
        <v>0.48330414658309312</v>
      </c>
      <c r="F23" s="1">
        <v>0.30773456169278085</v>
      </c>
      <c r="G23" s="1">
        <v>0.7457870642702511</v>
      </c>
      <c r="H23" s="1">
        <v>0.78905243532151992</v>
      </c>
      <c r="I23" s="1">
        <v>0.54076125730836666</v>
      </c>
      <c r="J23" s="1">
        <v>0.36544396795026257</v>
      </c>
      <c r="K23" s="1">
        <v>0.30205671047853988</v>
      </c>
      <c r="L23" s="1">
        <v>0.24838108861922611</v>
      </c>
      <c r="M23" s="1">
        <v>0.29029381837607676</v>
      </c>
      <c r="N23" s="1">
        <v>0.3585456307896418</v>
      </c>
      <c r="O23" s="1">
        <v>0.40625930469345084</v>
      </c>
      <c r="P23" s="1">
        <v>0.48227675098009049</v>
      </c>
      <c r="Q23" s="1">
        <v>0.46134242305092388</v>
      </c>
      <c r="R23" s="1">
        <v>0.37829730502114695</v>
      </c>
      <c r="S23" s="1">
        <v>0.46648052686832592</v>
      </c>
      <c r="T23" s="18">
        <v>3.55</v>
      </c>
      <c r="U23" s="18">
        <v>2.75</v>
      </c>
      <c r="V23" s="18">
        <v>2.78</v>
      </c>
      <c r="W23" s="18">
        <v>3.02</v>
      </c>
      <c r="X23" s="18">
        <v>2.86</v>
      </c>
      <c r="Y23" s="18">
        <v>2.88</v>
      </c>
      <c r="Z23" s="18">
        <v>2.98</v>
      </c>
      <c r="AA23" s="8">
        <v>4.42</v>
      </c>
      <c r="AB23" s="8">
        <v>4.03</v>
      </c>
      <c r="AC23" s="8">
        <v>5.5</v>
      </c>
      <c r="AD23" s="8">
        <v>5.99</v>
      </c>
      <c r="AE23" s="8">
        <v>5.08</v>
      </c>
      <c r="AF23" s="8">
        <v>6.91</v>
      </c>
      <c r="AG23" s="8">
        <v>0.18</v>
      </c>
      <c r="AH23" s="8">
        <v>0.16</v>
      </c>
      <c r="AI23" s="8">
        <v>0.13</v>
      </c>
      <c r="AJ23" s="8">
        <v>0.17</v>
      </c>
    </row>
    <row r="24" spans="1:36" x14ac:dyDescent="0.25">
      <c r="A24" s="2" t="s">
        <v>28</v>
      </c>
      <c r="B24" s="1">
        <v>9.8384379720300483</v>
      </c>
      <c r="C24" s="1">
        <v>8.3565204487620406</v>
      </c>
      <c r="D24" s="3">
        <v>11.722517973733959</v>
      </c>
      <c r="E24" s="1">
        <v>7.2142872591271168</v>
      </c>
      <c r="F24" s="1">
        <v>3.9259974659317085</v>
      </c>
      <c r="G24" s="3">
        <v>16.825092860012447</v>
      </c>
      <c r="H24" s="3">
        <v>13.258565829472543</v>
      </c>
      <c r="I24" s="1">
        <v>7.6105939385435981</v>
      </c>
      <c r="J24" s="1">
        <v>5.8536745275088258</v>
      </c>
      <c r="K24" s="1">
        <v>3.7695236933669758</v>
      </c>
      <c r="L24" s="1">
        <v>2.7429857865433469</v>
      </c>
      <c r="M24" s="1">
        <v>3.5541819987113819</v>
      </c>
      <c r="N24" s="1">
        <v>3.9990766984356632</v>
      </c>
      <c r="O24" s="1">
        <v>5.3054385949397425</v>
      </c>
      <c r="P24" s="1">
        <v>5.7382257749513652</v>
      </c>
      <c r="Q24" s="1">
        <v>6.7632596358521884</v>
      </c>
      <c r="R24" s="1">
        <v>5.89684835144734</v>
      </c>
      <c r="S24" s="1">
        <v>5.5134396440302496</v>
      </c>
      <c r="T24" s="18">
        <v>4.2699999999999996</v>
      </c>
      <c r="U24" s="18">
        <v>4.5199999999999996</v>
      </c>
      <c r="V24" s="18">
        <v>4.03</v>
      </c>
      <c r="W24" s="18">
        <v>3.19</v>
      </c>
      <c r="X24" s="18">
        <v>3.81</v>
      </c>
      <c r="Y24" s="18">
        <v>6.15</v>
      </c>
      <c r="Z24" s="18">
        <v>3.08</v>
      </c>
      <c r="AA24" s="8">
        <v>6.21</v>
      </c>
      <c r="AB24" s="8">
        <v>7.56</v>
      </c>
      <c r="AC24" s="8">
        <v>8.23</v>
      </c>
      <c r="AD24" s="8">
        <v>8.68</v>
      </c>
      <c r="AE24" s="8">
        <v>8.1199999999999992</v>
      </c>
      <c r="AF24" s="8">
        <v>8.68</v>
      </c>
      <c r="AG24" s="8">
        <v>0.54</v>
      </c>
      <c r="AH24" s="8">
        <v>0.37</v>
      </c>
      <c r="AI24" s="8">
        <v>0.56999999999999995</v>
      </c>
      <c r="AJ24" s="8">
        <v>0.49</v>
      </c>
    </row>
    <row r="25" spans="1:36" x14ac:dyDescent="0.25">
      <c r="A25" s="2" t="s">
        <v>27</v>
      </c>
      <c r="B25" s="4">
        <v>101.13636342460798</v>
      </c>
      <c r="C25" s="4">
        <v>108.82501545517516</v>
      </c>
      <c r="D25" s="4">
        <v>107.19721327930259</v>
      </c>
      <c r="E25" s="4">
        <v>124.40048988694282</v>
      </c>
      <c r="F25" s="4">
        <v>148.29402200918989</v>
      </c>
      <c r="G25" s="4">
        <v>156.33313743568172</v>
      </c>
      <c r="H25" s="4">
        <v>79.438294977715785</v>
      </c>
      <c r="I25" s="4">
        <v>107.94256541048327</v>
      </c>
      <c r="J25" s="3">
        <v>86.850474368629321</v>
      </c>
      <c r="K25" s="3">
        <v>80.685533601058296</v>
      </c>
      <c r="L25" s="3">
        <v>56.712095343310963</v>
      </c>
      <c r="M25" s="3">
        <v>55.743259402062684</v>
      </c>
      <c r="N25" s="3">
        <v>59.518900906171595</v>
      </c>
      <c r="O25" s="4">
        <v>109.96168065612524</v>
      </c>
      <c r="P25" s="3">
        <v>92.547797337428918</v>
      </c>
      <c r="Q25" s="4">
        <v>112.61602505558814</v>
      </c>
      <c r="R25" s="3">
        <v>98.920137275207807</v>
      </c>
      <c r="S25" s="4">
        <v>126.6595754419052</v>
      </c>
      <c r="T25" s="18">
        <v>211</v>
      </c>
      <c r="U25" s="19">
        <v>275</v>
      </c>
      <c r="V25" s="19">
        <v>312</v>
      </c>
      <c r="W25" s="19">
        <v>307</v>
      </c>
      <c r="X25" s="19">
        <v>250</v>
      </c>
      <c r="Y25" s="19">
        <v>257</v>
      </c>
      <c r="Z25" s="19">
        <v>236</v>
      </c>
      <c r="AA25" s="9">
        <v>498.9</v>
      </c>
      <c r="AB25" s="9">
        <v>460.1</v>
      </c>
      <c r="AC25" s="9">
        <v>525.29999999999995</v>
      </c>
      <c r="AD25" s="9">
        <v>535</v>
      </c>
      <c r="AE25" s="9">
        <v>502.3</v>
      </c>
      <c r="AF25" s="9">
        <v>567.70000000000005</v>
      </c>
      <c r="AG25" s="9">
        <v>114.3</v>
      </c>
      <c r="AH25" s="9">
        <v>109.5</v>
      </c>
      <c r="AI25" s="9">
        <v>116.6</v>
      </c>
      <c r="AJ25" s="9">
        <v>113.5</v>
      </c>
    </row>
    <row r="26" spans="1:36" x14ac:dyDescent="0.25">
      <c r="A26" s="2" t="s">
        <v>26</v>
      </c>
      <c r="B26" s="3">
        <v>140.285611079369</v>
      </c>
      <c r="C26" s="3">
        <v>68.183506255323309</v>
      </c>
      <c r="D26" s="3">
        <v>89.727913721469562</v>
      </c>
      <c r="E26" s="3">
        <v>52.703958036146403</v>
      </c>
      <c r="F26" s="4">
        <v>106.65451820235442</v>
      </c>
      <c r="G26" s="4">
        <v>106.7068122651454</v>
      </c>
      <c r="H26" s="4">
        <v>189.27003041950908</v>
      </c>
      <c r="I26" s="4">
        <v>121.37232285022388</v>
      </c>
      <c r="J26" s="3">
        <v>91.092214554434719</v>
      </c>
      <c r="K26" s="3">
        <v>72.071314388863883</v>
      </c>
      <c r="L26" s="3">
        <v>81.886304889861918</v>
      </c>
      <c r="M26" s="3">
        <v>73.172653167831356</v>
      </c>
      <c r="N26" s="3">
        <v>59.486082764113569</v>
      </c>
      <c r="O26" s="3">
        <v>84.256302453176389</v>
      </c>
      <c r="P26" s="4">
        <v>129.86656072607121</v>
      </c>
      <c r="Q26" s="4">
        <v>167.38842219508453</v>
      </c>
      <c r="R26" s="4">
        <v>122.87118755606267</v>
      </c>
      <c r="S26" s="4">
        <v>118.83638214026404</v>
      </c>
      <c r="T26" s="18">
        <v>272</v>
      </c>
      <c r="U26" s="19">
        <v>236</v>
      </c>
      <c r="V26" s="19">
        <v>236</v>
      </c>
      <c r="W26" s="19">
        <v>264</v>
      </c>
      <c r="X26" s="19">
        <v>238</v>
      </c>
      <c r="Y26" s="19">
        <v>248</v>
      </c>
      <c r="Z26" s="19">
        <v>252</v>
      </c>
      <c r="AA26" s="22">
        <v>398.7</v>
      </c>
      <c r="AB26" s="22">
        <v>379.7</v>
      </c>
      <c r="AC26" s="22">
        <v>393.9</v>
      </c>
      <c r="AD26" s="22">
        <v>388</v>
      </c>
      <c r="AE26" s="22">
        <v>433.4</v>
      </c>
      <c r="AF26" s="22">
        <v>326</v>
      </c>
      <c r="AG26" s="6">
        <v>75.73</v>
      </c>
      <c r="AH26" s="6">
        <v>63.82</v>
      </c>
      <c r="AI26" s="6">
        <v>79.290000000000006</v>
      </c>
      <c r="AJ26" s="6">
        <v>80.95</v>
      </c>
    </row>
    <row r="27" spans="1:36" x14ac:dyDescent="0.25">
      <c r="A27" s="2" t="s">
        <v>25</v>
      </c>
      <c r="B27" s="1">
        <v>3.9483527118378916</v>
      </c>
      <c r="C27" s="1">
        <v>2.0263537297819729</v>
      </c>
      <c r="D27" s="1">
        <v>2.6462984003693215</v>
      </c>
      <c r="E27" s="1">
        <v>1.6313351184776246</v>
      </c>
      <c r="F27" s="1">
        <v>3.0121693833592693</v>
      </c>
      <c r="G27" s="1">
        <v>2.9826447416082278</v>
      </c>
      <c r="H27" s="1">
        <v>5.4490975855916455</v>
      </c>
      <c r="I27" s="1">
        <v>3.6361549324932589</v>
      </c>
      <c r="J27" s="1">
        <v>2.7944533028779577</v>
      </c>
      <c r="K27" s="1">
        <v>2.1925934556997508</v>
      </c>
      <c r="L27" s="1">
        <v>2.567852504246634</v>
      </c>
      <c r="M27" s="1">
        <v>2.3004099969498455</v>
      </c>
      <c r="N27" s="1">
        <v>1.921631226909744</v>
      </c>
      <c r="O27" s="1">
        <v>2.4718163958071662</v>
      </c>
      <c r="P27" s="1">
        <v>3.9009811670508672</v>
      </c>
      <c r="Q27" s="1">
        <v>4.8870663600106532</v>
      </c>
      <c r="R27" s="1">
        <v>3.5970022007217257</v>
      </c>
      <c r="S27" s="1">
        <v>3.4440800374994369</v>
      </c>
      <c r="T27" s="18">
        <v>6.81</v>
      </c>
      <c r="U27" s="19">
        <v>5.59</v>
      </c>
      <c r="V27" s="19">
        <v>5.96</v>
      </c>
      <c r="W27" s="19">
        <v>6.27</v>
      </c>
      <c r="X27" s="19">
        <v>5.8</v>
      </c>
      <c r="Y27" s="19">
        <v>6.04</v>
      </c>
      <c r="Z27" s="19">
        <v>6.19</v>
      </c>
      <c r="AA27" s="8">
        <v>5.74</v>
      </c>
      <c r="AB27" s="8">
        <v>5.69</v>
      </c>
      <c r="AC27" s="8">
        <v>6.72</v>
      </c>
      <c r="AD27" s="8">
        <v>6.94</v>
      </c>
      <c r="AE27" s="8">
        <v>7.74</v>
      </c>
      <c r="AF27" s="8">
        <v>6.15</v>
      </c>
      <c r="AG27" s="8">
        <v>2.15</v>
      </c>
      <c r="AH27" s="8">
        <v>2.0699999999999998</v>
      </c>
      <c r="AI27" s="8">
        <v>1.96</v>
      </c>
      <c r="AJ27" s="8">
        <v>2.06</v>
      </c>
    </row>
    <row r="28" spans="1:36" x14ac:dyDescent="0.25">
      <c r="A28" s="2" t="s">
        <v>24</v>
      </c>
      <c r="B28" s="4">
        <v>630.62912539179149</v>
      </c>
      <c r="C28" s="4">
        <v>783.45048743061784</v>
      </c>
      <c r="D28" s="4">
        <v>849.55235835541066</v>
      </c>
      <c r="E28" s="4">
        <v>405.21834174868968</v>
      </c>
      <c r="F28" s="4">
        <v>784.38828732253</v>
      </c>
      <c r="G28" s="4">
        <v>1057.0358741635287</v>
      </c>
      <c r="H28" s="4">
        <v>689.5259153744006</v>
      </c>
      <c r="I28" s="4">
        <v>863.68812172407763</v>
      </c>
      <c r="J28" s="4">
        <v>843.80963140200981</v>
      </c>
      <c r="K28" s="4">
        <v>1091.6021212098785</v>
      </c>
      <c r="L28" s="4">
        <v>1027.4631846026859</v>
      </c>
      <c r="M28" s="4">
        <v>935.97804616746907</v>
      </c>
      <c r="N28" s="4">
        <v>838.97384087732087</v>
      </c>
      <c r="O28" s="4">
        <v>619.28420321750059</v>
      </c>
      <c r="P28" s="4">
        <v>1063.4654803021588</v>
      </c>
      <c r="Q28" s="4">
        <v>2296.444184947019</v>
      </c>
      <c r="R28" s="4">
        <v>1653.5712042038167</v>
      </c>
      <c r="S28" s="4">
        <v>970.91917545013416</v>
      </c>
      <c r="T28" s="18">
        <v>246</v>
      </c>
      <c r="U28" s="19">
        <v>165</v>
      </c>
      <c r="V28" s="19">
        <v>181</v>
      </c>
      <c r="W28" s="19">
        <v>223</v>
      </c>
      <c r="X28" s="19">
        <v>123</v>
      </c>
      <c r="Y28" s="19">
        <v>170</v>
      </c>
      <c r="Z28" s="19">
        <v>207</v>
      </c>
      <c r="AA28" s="9">
        <v>262.5</v>
      </c>
      <c r="AB28" s="8">
        <v>238</v>
      </c>
      <c r="AC28" s="9">
        <v>223.7</v>
      </c>
      <c r="AD28" s="9">
        <v>247.5</v>
      </c>
      <c r="AE28" s="8">
        <v>264</v>
      </c>
      <c r="AF28" s="8">
        <v>243</v>
      </c>
      <c r="AG28" s="8">
        <v>246</v>
      </c>
      <c r="AH28" s="8">
        <v>261</v>
      </c>
      <c r="AI28" s="8">
        <v>268</v>
      </c>
      <c r="AJ28" s="9">
        <v>258.3</v>
      </c>
    </row>
    <row r="29" spans="1:36" x14ac:dyDescent="0.25">
      <c r="A29" s="2" t="s">
        <v>23</v>
      </c>
      <c r="B29" s="3">
        <v>19.547925215945675</v>
      </c>
      <c r="C29" s="3">
        <v>69.993076400019987</v>
      </c>
      <c r="D29" s="3">
        <v>54.97670296526131</v>
      </c>
      <c r="E29" s="3">
        <v>30.600086502925087</v>
      </c>
      <c r="F29" s="3">
        <v>70.419389380641263</v>
      </c>
      <c r="G29" s="3">
        <v>45.092735339715524</v>
      </c>
      <c r="H29" s="3">
        <v>53.23282052404128</v>
      </c>
      <c r="I29" s="3">
        <v>47.136713371567396</v>
      </c>
      <c r="J29" s="3">
        <v>107.79786606207142</v>
      </c>
      <c r="K29" s="3">
        <v>91.35299866781935</v>
      </c>
      <c r="L29" s="4">
        <v>144.03077302731293</v>
      </c>
      <c r="M29" s="4">
        <v>144.25259163609437</v>
      </c>
      <c r="N29" s="4">
        <v>136.12936367987768</v>
      </c>
      <c r="O29" s="3">
        <v>56.647331357507397</v>
      </c>
      <c r="P29" s="3">
        <v>86.089419668483515</v>
      </c>
      <c r="Q29" s="3">
        <v>95.468478821717326</v>
      </c>
      <c r="R29" s="3">
        <v>78.683462710076256</v>
      </c>
      <c r="S29" s="3">
        <v>52.206353868933675</v>
      </c>
      <c r="T29" s="19">
        <v>134</v>
      </c>
      <c r="U29" s="19">
        <v>96.1</v>
      </c>
      <c r="V29" s="19">
        <v>93.3</v>
      </c>
      <c r="W29" s="19">
        <v>107</v>
      </c>
      <c r="X29" s="19">
        <v>54.8</v>
      </c>
      <c r="Y29" s="19">
        <v>94.9</v>
      </c>
      <c r="Z29" s="19">
        <v>91.1</v>
      </c>
      <c r="AA29" s="6">
        <v>93.37</v>
      </c>
      <c r="AB29" s="6">
        <v>83.51</v>
      </c>
      <c r="AC29" s="6">
        <v>72.19</v>
      </c>
      <c r="AD29" s="6">
        <v>75</v>
      </c>
      <c r="AE29" s="6">
        <v>79.260000000000005</v>
      </c>
      <c r="AF29" s="6">
        <v>87.5</v>
      </c>
      <c r="AG29" s="6">
        <v>80.2</v>
      </c>
      <c r="AH29" s="6">
        <v>78.400000000000006</v>
      </c>
      <c r="AI29" s="6">
        <v>82.7</v>
      </c>
      <c r="AJ29" s="6">
        <v>80.430000000000007</v>
      </c>
    </row>
    <row r="30" spans="1:36" x14ac:dyDescent="0.25">
      <c r="A30" s="2" t="s">
        <v>22</v>
      </c>
      <c r="B30" s="3">
        <v>43.355053853374947</v>
      </c>
      <c r="C30" s="3">
        <v>44.616457430138169</v>
      </c>
      <c r="D30" s="3">
        <v>46.656246371944071</v>
      </c>
      <c r="E30" s="3">
        <v>44.258065979600218</v>
      </c>
      <c r="F30" s="3">
        <v>40.961564628743552</v>
      </c>
      <c r="G30" s="3">
        <v>47.278707468154558</v>
      </c>
      <c r="H30" s="3">
        <v>41.787204702059697</v>
      </c>
      <c r="I30" s="3">
        <v>39.709705935643484</v>
      </c>
      <c r="J30" s="3">
        <v>52.184206941430212</v>
      </c>
      <c r="K30" s="3">
        <v>48.330847242019729</v>
      </c>
      <c r="L30" s="3">
        <v>53.861780417213978</v>
      </c>
      <c r="M30" s="3">
        <v>55.070365897882738</v>
      </c>
      <c r="N30" s="3">
        <v>53.842408531556934</v>
      </c>
      <c r="O30" s="3">
        <v>39.980341364823865</v>
      </c>
      <c r="P30" s="3">
        <v>48.265744865637359</v>
      </c>
      <c r="Q30" s="3">
        <v>68.80716181562903</v>
      </c>
      <c r="R30" s="3">
        <v>48.556610644314972</v>
      </c>
      <c r="S30" s="3">
        <v>41.666065183752309</v>
      </c>
      <c r="T30" s="19">
        <v>50.2</v>
      </c>
      <c r="U30" s="19">
        <v>39.6</v>
      </c>
      <c r="V30" s="19">
        <v>38.799999999999997</v>
      </c>
      <c r="W30" s="19">
        <v>37.4</v>
      </c>
      <c r="X30" s="3">
        <v>28</v>
      </c>
      <c r="Y30" s="3">
        <v>45</v>
      </c>
      <c r="Z30" s="19">
        <v>34.6</v>
      </c>
      <c r="AA30" s="6">
        <v>44.71</v>
      </c>
      <c r="AB30" s="6">
        <v>46</v>
      </c>
      <c r="AC30" s="6">
        <v>46.21</v>
      </c>
      <c r="AD30" s="6">
        <v>44.3</v>
      </c>
      <c r="AE30" s="6">
        <v>42.5</v>
      </c>
      <c r="AF30" s="6">
        <v>46.1</v>
      </c>
      <c r="AG30" s="6">
        <v>44</v>
      </c>
      <c r="AH30" s="6">
        <v>44</v>
      </c>
      <c r="AI30" s="6">
        <v>44.6</v>
      </c>
      <c r="AJ30" s="6">
        <v>44.2</v>
      </c>
    </row>
    <row r="31" spans="1:36" x14ac:dyDescent="0.25">
      <c r="A31" s="2" t="s">
        <v>21</v>
      </c>
      <c r="B31" s="4">
        <v>380.71175677735624</v>
      </c>
      <c r="C31" s="4">
        <v>418.00980461040143</v>
      </c>
      <c r="D31" s="4">
        <v>504.56541991292409</v>
      </c>
      <c r="E31" s="4">
        <v>369.6676555858154</v>
      </c>
      <c r="F31" s="4">
        <v>335.12607396618876</v>
      </c>
      <c r="G31" s="4">
        <v>459.56919249617806</v>
      </c>
      <c r="H31" s="4">
        <v>398.5540707370003</v>
      </c>
      <c r="I31" s="4">
        <v>400.5292826522151</v>
      </c>
      <c r="J31" s="4">
        <v>613.14697572912928</v>
      </c>
      <c r="K31" s="4">
        <v>384.17436845976317</v>
      </c>
      <c r="L31" s="4">
        <v>396.84492886858857</v>
      </c>
      <c r="M31" s="4">
        <v>422.79698827882049</v>
      </c>
      <c r="N31" s="4">
        <v>459.15578510328015</v>
      </c>
      <c r="O31" s="4">
        <v>409.50047823774855</v>
      </c>
      <c r="P31" s="4">
        <v>534.57366621300787</v>
      </c>
      <c r="Q31" s="4">
        <v>617.71613328223543</v>
      </c>
      <c r="R31" s="4">
        <v>625.02525373720141</v>
      </c>
      <c r="S31" s="4">
        <v>419.47644462038761</v>
      </c>
      <c r="T31" s="19">
        <v>274</v>
      </c>
      <c r="U31" s="19">
        <v>229</v>
      </c>
      <c r="V31" s="19">
        <v>220</v>
      </c>
      <c r="W31" s="19">
        <v>204</v>
      </c>
      <c r="X31" s="19">
        <v>169</v>
      </c>
      <c r="Y31" s="19">
        <v>236</v>
      </c>
      <c r="Z31" s="19">
        <v>213</v>
      </c>
      <c r="AA31" s="9">
        <v>276.2</v>
      </c>
      <c r="AB31" s="9">
        <v>282</v>
      </c>
      <c r="AC31" s="9">
        <v>289.39999999999998</v>
      </c>
      <c r="AD31" s="9">
        <v>280.5</v>
      </c>
      <c r="AE31" s="9">
        <v>274</v>
      </c>
      <c r="AF31" s="9">
        <v>287</v>
      </c>
      <c r="AG31" s="9">
        <v>279.3</v>
      </c>
      <c r="AH31" s="9">
        <v>286.10000000000002</v>
      </c>
      <c r="AI31" s="9">
        <v>284.2</v>
      </c>
      <c r="AJ31" s="9">
        <v>283.39999999999998</v>
      </c>
    </row>
    <row r="32" spans="1:36" x14ac:dyDescent="0.25">
      <c r="A32" s="2" t="s">
        <v>20</v>
      </c>
      <c r="B32" s="3">
        <v>35.565681921837616</v>
      </c>
      <c r="C32" s="3">
        <v>37.842027921313033</v>
      </c>
      <c r="D32" s="3">
        <v>31.712984572603109</v>
      </c>
      <c r="E32" s="1">
        <v>34.866251311694761</v>
      </c>
      <c r="F32" s="3">
        <v>34.017177585647012</v>
      </c>
      <c r="G32" s="3">
        <v>37.228226811420164</v>
      </c>
      <c r="H32" s="3">
        <v>35.789806451274991</v>
      </c>
      <c r="I32" s="3">
        <v>33.233218465906731</v>
      </c>
      <c r="J32" s="3">
        <v>47.466489091838973</v>
      </c>
      <c r="K32" s="3">
        <v>46.352715308090332</v>
      </c>
      <c r="L32" s="3">
        <v>51.495326147765105</v>
      </c>
      <c r="M32" s="3">
        <v>50.400887116518618</v>
      </c>
      <c r="N32" s="3">
        <v>48.53406273037676</v>
      </c>
      <c r="O32" s="3">
        <v>38.798941598864324</v>
      </c>
      <c r="P32" s="3">
        <v>44.80535612573054</v>
      </c>
      <c r="Q32" s="3">
        <v>37.258070038740371</v>
      </c>
      <c r="R32" s="3">
        <v>37.219297596219867</v>
      </c>
      <c r="S32" s="3">
        <v>37.82886079139903</v>
      </c>
      <c r="T32" s="19">
        <v>24.9</v>
      </c>
      <c r="U32" s="19">
        <v>20.6</v>
      </c>
      <c r="V32" s="19">
        <v>21.8</v>
      </c>
      <c r="W32" s="19">
        <v>15.5</v>
      </c>
      <c r="X32" s="19">
        <v>16.7</v>
      </c>
      <c r="Y32" s="19">
        <v>24.2</v>
      </c>
      <c r="Z32" s="19">
        <v>20.6</v>
      </c>
      <c r="AA32" s="6">
        <v>19.97</v>
      </c>
      <c r="AB32" s="6">
        <v>14.5</v>
      </c>
      <c r="AC32" s="6">
        <v>12.11</v>
      </c>
      <c r="AD32" s="6">
        <v>13.75</v>
      </c>
      <c r="AE32" s="6">
        <v>15.1</v>
      </c>
      <c r="AF32" s="6">
        <v>18.399999999999999</v>
      </c>
      <c r="AG32" s="6">
        <v>26.7</v>
      </c>
      <c r="AH32" s="6">
        <v>24.2</v>
      </c>
      <c r="AI32" s="6">
        <v>28.4</v>
      </c>
      <c r="AJ32" s="6">
        <v>26.43</v>
      </c>
    </row>
    <row r="33" spans="1:36" x14ac:dyDescent="0.25">
      <c r="A33" s="2" t="s">
        <v>19</v>
      </c>
      <c r="B33" s="3">
        <v>25.012186746896134</v>
      </c>
      <c r="C33" s="3">
        <v>21.438905248145666</v>
      </c>
      <c r="D33" s="3">
        <v>21.544999152995377</v>
      </c>
      <c r="E33" s="1">
        <v>20.883524719964054</v>
      </c>
      <c r="F33" s="3">
        <v>19.687271623639077</v>
      </c>
      <c r="G33" s="3">
        <v>26.588601314961956</v>
      </c>
      <c r="H33" s="3">
        <v>25.372760049942258</v>
      </c>
      <c r="I33" s="3">
        <v>23.038156068105398</v>
      </c>
      <c r="J33" s="3">
        <v>22.214776680167837</v>
      </c>
      <c r="K33" s="3">
        <v>18.440124386512451</v>
      </c>
      <c r="L33" s="3">
        <v>15.59026967191382</v>
      </c>
      <c r="M33" s="3">
        <v>19.292885138745287</v>
      </c>
      <c r="N33" s="3">
        <v>18.542826636433528</v>
      </c>
      <c r="O33" s="3">
        <v>20.37574201362261</v>
      </c>
      <c r="P33" s="3">
        <v>22.725073517606791</v>
      </c>
      <c r="Q33" s="3">
        <v>21.860809819470564</v>
      </c>
      <c r="R33" s="3">
        <v>22.795916086384402</v>
      </c>
      <c r="S33" s="3">
        <v>22.251067532633122</v>
      </c>
      <c r="T33" s="19">
        <v>24</v>
      </c>
      <c r="U33" s="19">
        <v>21.2</v>
      </c>
      <c r="V33" s="19">
        <v>21.2</v>
      </c>
      <c r="W33" s="19">
        <v>22.3</v>
      </c>
      <c r="X33" s="19">
        <v>20.7</v>
      </c>
      <c r="Y33" s="19">
        <v>21.5</v>
      </c>
      <c r="Z33" s="19">
        <v>21.3</v>
      </c>
      <c r="AA33" s="6">
        <v>20.29</v>
      </c>
      <c r="AB33" s="6">
        <v>21.9</v>
      </c>
      <c r="AC33" s="6">
        <v>19.809999999999999</v>
      </c>
      <c r="AD33" s="6">
        <v>17.899999999999999</v>
      </c>
      <c r="AE33" s="6">
        <v>15.9</v>
      </c>
      <c r="AF33" s="6">
        <v>19.899999999999999</v>
      </c>
      <c r="AG33" s="8">
        <v>17.100000000000001</v>
      </c>
      <c r="AH33" s="8">
        <v>15.4</v>
      </c>
      <c r="AI33" s="8">
        <v>16.5</v>
      </c>
      <c r="AJ33" s="6">
        <v>16.329999999999998</v>
      </c>
    </row>
    <row r="34" spans="1:36" x14ac:dyDescent="0.25">
      <c r="A34" s="2" t="s">
        <v>18</v>
      </c>
      <c r="B34" s="3">
        <v>23.083118773954649</v>
      </c>
      <c r="C34" s="3">
        <v>9.9178159179724705</v>
      </c>
      <c r="D34" s="3">
        <v>12.625607807588713</v>
      </c>
      <c r="E34" s="1">
        <v>14.090915294139743</v>
      </c>
      <c r="F34" s="1">
        <v>7.4295265228491685</v>
      </c>
      <c r="G34" s="3">
        <v>22.94338169482198</v>
      </c>
      <c r="H34" s="3">
        <v>22.649900896489619</v>
      </c>
      <c r="I34" s="3">
        <v>17.516673511205482</v>
      </c>
      <c r="J34" s="3">
        <v>13.111055582078068</v>
      </c>
      <c r="K34" s="3">
        <v>11.013635541954908</v>
      </c>
      <c r="L34" s="3">
        <v>10.048980267293491</v>
      </c>
      <c r="M34" s="3">
        <v>9.3765641982289036</v>
      </c>
      <c r="N34" s="3">
        <v>10.747189532886091</v>
      </c>
      <c r="O34" s="3">
        <v>12.513764932208247</v>
      </c>
      <c r="P34" s="3">
        <v>14.549594914451513</v>
      </c>
      <c r="Q34" s="3">
        <v>14.555561352436811</v>
      </c>
      <c r="R34" s="3">
        <v>12.003031339719113</v>
      </c>
      <c r="S34" s="3">
        <v>14.539192960917019</v>
      </c>
      <c r="T34" s="19">
        <v>27.9</v>
      </c>
      <c r="U34" s="19">
        <v>29</v>
      </c>
      <c r="V34" s="19">
        <v>36.9</v>
      </c>
      <c r="W34" s="19">
        <v>35.799999999999997</v>
      </c>
      <c r="X34" s="19">
        <v>33.9</v>
      </c>
      <c r="Y34" s="19">
        <v>36.799999999999997</v>
      </c>
      <c r="Z34" s="19">
        <v>31.1</v>
      </c>
      <c r="AA34" s="23">
        <v>80.209999999999994</v>
      </c>
      <c r="AB34" s="6">
        <v>68.83</v>
      </c>
      <c r="AC34" s="6">
        <v>77.28</v>
      </c>
      <c r="AD34" s="6">
        <v>78.13</v>
      </c>
      <c r="AE34" s="6">
        <v>83.66</v>
      </c>
      <c r="AF34" s="6">
        <v>72.599999999999994</v>
      </c>
      <c r="AG34" s="8">
        <v>5.37</v>
      </c>
      <c r="AH34" s="8">
        <v>5.18</v>
      </c>
      <c r="AI34" s="8">
        <v>5.04</v>
      </c>
      <c r="AJ34" s="7">
        <v>5.2</v>
      </c>
    </row>
    <row r="35" spans="1:36" x14ac:dyDescent="0.25">
      <c r="A35" s="2" t="s">
        <v>17</v>
      </c>
      <c r="B35" s="3">
        <v>41.394799593921853</v>
      </c>
      <c r="C35" s="3">
        <v>19.223471041193626</v>
      </c>
      <c r="D35" s="3">
        <v>23.468964214234859</v>
      </c>
      <c r="E35" s="3">
        <v>24.595277491254631</v>
      </c>
      <c r="F35" s="3">
        <v>15.265731067089455</v>
      </c>
      <c r="G35" s="3">
        <v>39.886806929825518</v>
      </c>
      <c r="H35" s="3">
        <v>41.351993084953421</v>
      </c>
      <c r="I35" s="3">
        <v>33.079271905871778</v>
      </c>
      <c r="J35" s="3">
        <v>21.744357923429451</v>
      </c>
      <c r="K35" s="3">
        <v>20.131899293905601</v>
      </c>
      <c r="L35" s="3">
        <v>18.387400223014456</v>
      </c>
      <c r="M35" s="3">
        <v>17.036502819726923</v>
      </c>
      <c r="N35" s="3">
        <v>19.490227573624193</v>
      </c>
      <c r="O35" s="3">
        <v>23.133584345432908</v>
      </c>
      <c r="P35" s="3">
        <v>26.481538983202693</v>
      </c>
      <c r="Q35" s="3">
        <v>26.760404999524994</v>
      </c>
      <c r="R35" s="3">
        <v>22.723973467864422</v>
      </c>
      <c r="S35" s="3">
        <v>27.44903885483096</v>
      </c>
      <c r="T35" s="19">
        <v>61.6</v>
      </c>
      <c r="U35" s="19">
        <v>63.8</v>
      </c>
      <c r="V35" s="19">
        <v>81.2</v>
      </c>
      <c r="W35" s="19">
        <v>79.400000000000006</v>
      </c>
      <c r="X35" s="19">
        <v>75.900000000000006</v>
      </c>
      <c r="Y35" s="19">
        <v>78.2</v>
      </c>
      <c r="Z35" s="19">
        <v>67.2</v>
      </c>
      <c r="AA35" s="9">
        <v>138.37</v>
      </c>
      <c r="AB35" s="9">
        <v>135.05000000000001</v>
      </c>
      <c r="AC35" s="9">
        <v>155.06</v>
      </c>
      <c r="AD35" s="9">
        <v>158.29</v>
      </c>
      <c r="AE35" s="9">
        <v>166.57</v>
      </c>
      <c r="AF35" s="9">
        <v>150</v>
      </c>
      <c r="AG35" s="6">
        <v>12.99</v>
      </c>
      <c r="AH35" s="6">
        <v>12.76</v>
      </c>
      <c r="AI35" s="6">
        <v>12.36</v>
      </c>
      <c r="AJ35" s="8">
        <v>12.7</v>
      </c>
    </row>
    <row r="36" spans="1:36" x14ac:dyDescent="0.25">
      <c r="A36" s="2" t="s">
        <v>16</v>
      </c>
      <c r="B36" s="1">
        <v>6.9627914801601989</v>
      </c>
      <c r="C36" s="1">
        <v>3.4462053318105039</v>
      </c>
      <c r="D36" s="1">
        <v>4.1715150745905314</v>
      </c>
      <c r="E36" s="1">
        <v>3.9830637501813513</v>
      </c>
      <c r="F36" s="1">
        <v>2.9293488825478375</v>
      </c>
      <c r="G36" s="1">
        <v>6.4672019990055531</v>
      </c>
      <c r="H36" s="1">
        <v>7.0874167357050419</v>
      </c>
      <c r="I36" s="1">
        <v>5.8107724463701791</v>
      </c>
      <c r="J36" s="1">
        <v>3.5727956387782527</v>
      </c>
      <c r="K36" s="1">
        <v>3.5347612859589304</v>
      </c>
      <c r="L36" s="1">
        <v>3.1933259997232892</v>
      </c>
      <c r="M36" s="1">
        <v>2.9197791270604503</v>
      </c>
      <c r="N36" s="1">
        <v>3.3227216019838797</v>
      </c>
      <c r="O36" s="1">
        <v>3.9989872476469337</v>
      </c>
      <c r="P36" s="1">
        <v>4.7160528722440915</v>
      </c>
      <c r="Q36" s="1">
        <v>4.5529164921728427</v>
      </c>
      <c r="R36" s="1">
        <v>3.9372822380804831</v>
      </c>
      <c r="S36" s="1">
        <v>4.67567921583192</v>
      </c>
      <c r="T36" s="19">
        <v>7.85</v>
      </c>
      <c r="U36" s="19">
        <v>8.5299999999999994</v>
      </c>
      <c r="V36" s="19">
        <v>10.4</v>
      </c>
      <c r="W36" s="19">
        <v>9.82</v>
      </c>
      <c r="X36" s="19">
        <v>9.25</v>
      </c>
      <c r="Y36" s="19">
        <v>10.199999999999999</v>
      </c>
      <c r="Z36" s="19">
        <v>8.2799999999999994</v>
      </c>
      <c r="AA36" s="6">
        <v>15.75</v>
      </c>
      <c r="AB36" s="6">
        <v>14.94</v>
      </c>
      <c r="AC36" s="6">
        <v>17.37</v>
      </c>
      <c r="AD36" s="6">
        <v>17.829999999999998</v>
      </c>
      <c r="AE36" s="6">
        <v>18.16</v>
      </c>
      <c r="AF36" s="6">
        <v>17.5</v>
      </c>
      <c r="AG36" s="8">
        <v>1.95</v>
      </c>
      <c r="AH36" s="8">
        <v>1.98</v>
      </c>
      <c r="AI36" s="8">
        <v>1.88</v>
      </c>
      <c r="AJ36" s="8">
        <v>1.94</v>
      </c>
    </row>
    <row r="37" spans="1:36" x14ac:dyDescent="0.25">
      <c r="A37" s="2" t="s">
        <v>15</v>
      </c>
      <c r="B37" s="3">
        <v>30.860418471296988</v>
      </c>
      <c r="C37" s="3">
        <v>16.715644866047498</v>
      </c>
      <c r="D37" s="3">
        <v>19.694537588780683</v>
      </c>
      <c r="E37" s="3">
        <v>17.313899664617345</v>
      </c>
      <c r="F37" s="3">
        <v>14.676013786602304</v>
      </c>
      <c r="G37" s="3">
        <v>28.627377203017662</v>
      </c>
      <c r="H37" s="3">
        <v>32.487401163765881</v>
      </c>
      <c r="I37" s="3">
        <v>27.122039620268328</v>
      </c>
      <c r="J37" s="3">
        <v>15.669666740769527</v>
      </c>
      <c r="K37" s="3">
        <v>16.043088523664739</v>
      </c>
      <c r="L37" s="3">
        <v>14.796054703072272</v>
      </c>
      <c r="M37" s="3">
        <v>13.753828485752599</v>
      </c>
      <c r="N37" s="3">
        <v>15.187291510356022</v>
      </c>
      <c r="O37" s="3">
        <v>18.355408420443776</v>
      </c>
      <c r="P37" s="3">
        <v>21.952725717654783</v>
      </c>
      <c r="Q37" s="3">
        <v>21.101404585853548</v>
      </c>
      <c r="R37" s="3">
        <v>18.288651946758748</v>
      </c>
      <c r="S37" s="3">
        <v>21.539160754741307</v>
      </c>
      <c r="T37" s="19">
        <v>31.2</v>
      </c>
      <c r="U37" s="19">
        <v>35.6</v>
      </c>
      <c r="V37" s="19">
        <v>42.8</v>
      </c>
      <c r="W37" s="19">
        <v>40.200000000000003</v>
      </c>
      <c r="X37" s="19">
        <v>37.1</v>
      </c>
      <c r="Y37" s="19">
        <v>41.2</v>
      </c>
      <c r="Z37" s="19">
        <v>32.4</v>
      </c>
      <c r="AA37" s="6">
        <v>61.73</v>
      </c>
      <c r="AB37" s="6">
        <v>58.81</v>
      </c>
      <c r="AC37" s="6">
        <v>67.8</v>
      </c>
      <c r="AD37" s="6">
        <v>69.34</v>
      </c>
      <c r="AE37" s="6">
        <v>70.319999999999993</v>
      </c>
      <c r="AF37" s="6">
        <v>68.349999999999994</v>
      </c>
      <c r="AG37" s="6">
        <v>10.19</v>
      </c>
      <c r="AH37" s="6">
        <v>10.36</v>
      </c>
      <c r="AI37" s="7">
        <v>9.82</v>
      </c>
      <c r="AJ37" s="6">
        <v>10.119999999999999</v>
      </c>
    </row>
    <row r="38" spans="1:36" x14ac:dyDescent="0.25">
      <c r="A38" s="2" t="s">
        <v>14</v>
      </c>
      <c r="B38" s="1">
        <v>7.5476746779904484</v>
      </c>
      <c r="C38" s="1">
        <v>4.7955629299928333</v>
      </c>
      <c r="D38" s="1">
        <v>5.3955043782856276</v>
      </c>
      <c r="E38" s="1">
        <v>4.2970201735173967</v>
      </c>
      <c r="F38" s="1">
        <v>4.0822796033517719</v>
      </c>
      <c r="G38" s="1">
        <v>6.983808096098838</v>
      </c>
      <c r="H38" s="1">
        <v>8.5703455892706266</v>
      </c>
      <c r="I38" s="1">
        <v>7.2639264146518672</v>
      </c>
      <c r="J38" s="1">
        <v>3.9628337092120245</v>
      </c>
      <c r="K38" s="1">
        <v>4.2947499613929576</v>
      </c>
      <c r="L38" s="1">
        <v>4.0126511417549739</v>
      </c>
      <c r="M38" s="1">
        <v>3.6407295537986983</v>
      </c>
      <c r="N38" s="1">
        <v>4.133739923888812</v>
      </c>
      <c r="O38" s="1">
        <v>4.8579849014248468</v>
      </c>
      <c r="P38" s="1">
        <v>5.9430298174221763</v>
      </c>
      <c r="Q38" s="1">
        <v>5.347317492763529</v>
      </c>
      <c r="R38" s="1">
        <v>4.6922915422939599</v>
      </c>
      <c r="S38" s="1">
        <v>5.7453611171567749</v>
      </c>
      <c r="T38" s="19">
        <v>7.43</v>
      </c>
      <c r="U38" s="19">
        <v>8.24</v>
      </c>
      <c r="V38" s="19">
        <v>9.15</v>
      </c>
      <c r="W38" s="19">
        <v>8.69</v>
      </c>
      <c r="X38" s="19">
        <v>8.4700000000000006</v>
      </c>
      <c r="Y38" s="19">
        <v>9.4</v>
      </c>
      <c r="Z38" s="19">
        <v>7.46</v>
      </c>
      <c r="AA38" s="6">
        <v>10.51</v>
      </c>
      <c r="AB38" s="6">
        <v>10.3</v>
      </c>
      <c r="AC38" s="6">
        <v>11.57</v>
      </c>
      <c r="AD38" s="6">
        <v>11.7</v>
      </c>
      <c r="AE38" s="6">
        <v>12.06</v>
      </c>
      <c r="AF38" s="6">
        <v>11.35</v>
      </c>
      <c r="AG38" s="8">
        <v>3.23</v>
      </c>
      <c r="AH38" s="8">
        <v>3.29</v>
      </c>
      <c r="AI38" s="8">
        <v>3.18</v>
      </c>
      <c r="AJ38" s="8">
        <v>3.23</v>
      </c>
    </row>
    <row r="39" spans="1:36" x14ac:dyDescent="0.25">
      <c r="A39" s="2" t="s">
        <v>13</v>
      </c>
      <c r="B39" s="1">
        <v>2.1660285051057637</v>
      </c>
      <c r="C39" s="1">
        <v>1.4724422330538047</v>
      </c>
      <c r="D39" s="1">
        <v>1.7010545890398794</v>
      </c>
      <c r="E39" s="1">
        <v>1.2396436335827568</v>
      </c>
      <c r="F39" s="1">
        <v>1.4686052760193054</v>
      </c>
      <c r="G39" s="1">
        <v>1.984164780655358</v>
      </c>
      <c r="H39" s="1">
        <v>2.2502506065668082</v>
      </c>
      <c r="I39" s="1">
        <v>2.0592950608561922</v>
      </c>
      <c r="J39" s="1">
        <v>1.0798292082980034</v>
      </c>
      <c r="K39" s="1">
        <v>1.2310369120126428</v>
      </c>
      <c r="L39" s="1">
        <v>1.1391002060335846</v>
      </c>
      <c r="M39" s="1">
        <v>1.1406845960094185</v>
      </c>
      <c r="N39" s="1">
        <v>1.2439589827139088</v>
      </c>
      <c r="O39" s="1">
        <v>1.4932280610203221</v>
      </c>
      <c r="P39" s="1">
        <v>1.8350363340641298</v>
      </c>
      <c r="Q39" s="1">
        <v>1.6006226203682536</v>
      </c>
      <c r="R39" s="1">
        <v>1.4424239830273897</v>
      </c>
      <c r="S39" s="1">
        <v>1.6553705408669732</v>
      </c>
      <c r="T39" s="19">
        <v>2.54</v>
      </c>
      <c r="U39" s="19">
        <v>3.3</v>
      </c>
      <c r="V39" s="19">
        <v>3.33</v>
      </c>
      <c r="W39" s="19">
        <v>3.1</v>
      </c>
      <c r="X39" s="19">
        <v>2.96</v>
      </c>
      <c r="Y39" s="19">
        <v>3.28</v>
      </c>
      <c r="Z39" s="19">
        <v>2.66</v>
      </c>
      <c r="AA39" s="8">
        <v>3.11</v>
      </c>
      <c r="AB39" s="8">
        <v>3.06</v>
      </c>
      <c r="AC39" s="8">
        <v>3.42</v>
      </c>
      <c r="AD39" s="8">
        <v>3.45</v>
      </c>
      <c r="AE39" s="8">
        <v>3.56</v>
      </c>
      <c r="AF39" s="8">
        <v>3.34</v>
      </c>
      <c r="AG39" s="8">
        <v>1.1299999999999999</v>
      </c>
      <c r="AH39" s="8">
        <v>1.1200000000000001</v>
      </c>
      <c r="AI39" s="8">
        <v>1.25</v>
      </c>
      <c r="AJ39" s="8">
        <v>1.1599999999999999</v>
      </c>
    </row>
    <row r="40" spans="1:36" x14ac:dyDescent="0.25">
      <c r="A40" s="2" t="s">
        <v>12</v>
      </c>
      <c r="B40" s="1">
        <v>8.453219613921128</v>
      </c>
      <c r="C40" s="1">
        <v>5.7077310796082914</v>
      </c>
      <c r="D40" s="1">
        <v>6.2530602610938715</v>
      </c>
      <c r="E40" s="1">
        <v>4.8694268548951714</v>
      </c>
      <c r="F40" s="1">
        <v>4.8103380081739013</v>
      </c>
      <c r="G40" s="1">
        <v>7.7070258554343472</v>
      </c>
      <c r="H40" s="1">
        <v>9.589265963370492</v>
      </c>
      <c r="I40" s="1">
        <v>8.159361939668841</v>
      </c>
      <c r="J40" s="1">
        <v>4.7485508727752892</v>
      </c>
      <c r="K40" s="1">
        <v>5.1441241760769012</v>
      </c>
      <c r="L40" s="1">
        <v>4.894030135898741</v>
      </c>
      <c r="M40" s="1">
        <v>4.5680155010952577</v>
      </c>
      <c r="N40" s="1">
        <v>4.8605776155602252</v>
      </c>
      <c r="O40" s="1">
        <v>5.7183483382059705</v>
      </c>
      <c r="P40" s="1">
        <v>7.1866609747092687</v>
      </c>
      <c r="Q40" s="1">
        <v>6.4308503093379805</v>
      </c>
      <c r="R40" s="1">
        <v>5.5168567004546869</v>
      </c>
      <c r="S40" s="1">
        <v>6.7375124380644342</v>
      </c>
      <c r="T40" s="19">
        <v>7.23</v>
      </c>
      <c r="U40" s="19">
        <v>7.56</v>
      </c>
      <c r="V40" s="19">
        <v>8.76</v>
      </c>
      <c r="W40" s="19">
        <v>8.17</v>
      </c>
      <c r="X40" s="19">
        <v>7.62</v>
      </c>
      <c r="Y40" s="19">
        <v>8.75</v>
      </c>
      <c r="Z40" s="19">
        <v>7.07</v>
      </c>
      <c r="AA40" s="8">
        <v>8.17</v>
      </c>
      <c r="AB40" s="8">
        <v>7.91</v>
      </c>
      <c r="AC40" s="8">
        <v>8.8699999999999992</v>
      </c>
      <c r="AD40" s="8">
        <v>8.9700000000000006</v>
      </c>
      <c r="AE40" s="8">
        <v>9.01</v>
      </c>
      <c r="AF40" s="8">
        <v>8.92</v>
      </c>
      <c r="AG40" s="8">
        <v>3.97</v>
      </c>
      <c r="AH40" s="8">
        <v>4.0199999999999996</v>
      </c>
      <c r="AI40" s="8">
        <v>3.98</v>
      </c>
      <c r="AJ40" s="8">
        <v>3.99</v>
      </c>
    </row>
    <row r="41" spans="1:36" x14ac:dyDescent="0.25">
      <c r="A41" s="2" t="s">
        <v>11</v>
      </c>
      <c r="B41" s="1">
        <v>1.3913464055580516</v>
      </c>
      <c r="C41" s="1">
        <v>0.96891917482435819</v>
      </c>
      <c r="D41" s="1">
        <v>1.0570417441743079</v>
      </c>
      <c r="E41" s="1">
        <v>0.85867289259620305</v>
      </c>
      <c r="F41" s="1">
        <v>0.78926985893421964</v>
      </c>
      <c r="G41" s="1">
        <v>1.2728187908591511</v>
      </c>
      <c r="H41" s="1">
        <v>1.6368388979807456</v>
      </c>
      <c r="I41" s="1">
        <v>1.3897464300008373</v>
      </c>
      <c r="J41" s="1">
        <v>0.82754242658499255</v>
      </c>
      <c r="K41" s="1">
        <v>0.86817375948739428</v>
      </c>
      <c r="L41" s="1">
        <v>0.83303434734282467</v>
      </c>
      <c r="M41" s="1">
        <v>0.76914904106611159</v>
      </c>
      <c r="N41" s="1">
        <v>0.84534306086584499</v>
      </c>
      <c r="O41" s="1">
        <v>0.97440623677622162</v>
      </c>
      <c r="P41" s="1">
        <v>1.2069329807982354</v>
      </c>
      <c r="Q41" s="1">
        <v>1.081606614008318</v>
      </c>
      <c r="R41" s="1">
        <v>0.95896708995882207</v>
      </c>
      <c r="S41" s="1">
        <v>1.1300958886105164</v>
      </c>
      <c r="T41" s="19">
        <v>1.18</v>
      </c>
      <c r="U41" s="19">
        <v>1.19</v>
      </c>
      <c r="V41" s="19">
        <v>1.38</v>
      </c>
      <c r="W41" s="19">
        <v>1.29</v>
      </c>
      <c r="X41" s="19">
        <v>1.23</v>
      </c>
      <c r="Y41" s="19">
        <v>1.45</v>
      </c>
      <c r="Z41" s="19">
        <v>1.1100000000000001</v>
      </c>
      <c r="AA41" s="8">
        <v>1.02</v>
      </c>
      <c r="AB41" s="8">
        <v>0.98</v>
      </c>
      <c r="AC41" s="8">
        <v>1.1100000000000001</v>
      </c>
      <c r="AD41" s="8">
        <v>1.1299999999999999</v>
      </c>
      <c r="AE41" s="8">
        <v>1.1399999999999999</v>
      </c>
      <c r="AF41" s="8">
        <v>1.1200000000000001</v>
      </c>
      <c r="AG41" s="8">
        <v>0.7</v>
      </c>
      <c r="AH41" s="8">
        <v>0.69</v>
      </c>
      <c r="AI41" s="8">
        <v>0.66</v>
      </c>
      <c r="AJ41" s="8">
        <v>0.68</v>
      </c>
    </row>
    <row r="42" spans="1:36" x14ac:dyDescent="0.25">
      <c r="A42" s="2" t="s">
        <v>10</v>
      </c>
      <c r="B42" s="1">
        <v>8.9922445821977881</v>
      </c>
      <c r="C42" s="1">
        <v>6.3684478322205313</v>
      </c>
      <c r="D42" s="1">
        <v>6.8229227496314904</v>
      </c>
      <c r="E42" s="1">
        <v>5.917790777985009</v>
      </c>
      <c r="F42" s="1">
        <v>4.897899139295677</v>
      </c>
      <c r="G42" s="1">
        <v>7.9346003303623842</v>
      </c>
      <c r="H42" s="1">
        <v>10.334417990134611</v>
      </c>
      <c r="I42" s="1">
        <v>8.703978678693435</v>
      </c>
      <c r="J42" s="1">
        <v>5.6630578171108192</v>
      </c>
      <c r="K42" s="1">
        <v>5.7643311305019411</v>
      </c>
      <c r="L42" s="1">
        <v>5.4844561315548299</v>
      </c>
      <c r="M42" s="1">
        <v>5.2874378008543417</v>
      </c>
      <c r="N42" s="1">
        <v>5.5593077125989785</v>
      </c>
      <c r="O42" s="1">
        <v>6.5225275227276853</v>
      </c>
      <c r="P42" s="1">
        <v>7.994638420737318</v>
      </c>
      <c r="Q42" s="1">
        <v>7.1812788010004995</v>
      </c>
      <c r="R42" s="1">
        <v>6.2826388206503916</v>
      </c>
      <c r="S42" s="1">
        <v>7.4886188422492994</v>
      </c>
      <c r="T42" s="19">
        <v>6.58</v>
      </c>
      <c r="U42" s="19">
        <v>6.44</v>
      </c>
      <c r="V42" s="19">
        <v>7.3</v>
      </c>
      <c r="W42" s="19">
        <v>6.53</v>
      </c>
      <c r="X42" s="19">
        <v>6.36</v>
      </c>
      <c r="Y42" s="19">
        <v>7.39</v>
      </c>
      <c r="Z42" s="19">
        <v>5.96</v>
      </c>
      <c r="AA42" s="7">
        <v>5.4</v>
      </c>
      <c r="AB42" s="7">
        <v>5.29</v>
      </c>
      <c r="AC42" s="7">
        <v>5.88</v>
      </c>
      <c r="AD42" s="7">
        <v>5.92</v>
      </c>
      <c r="AE42" s="7">
        <v>6</v>
      </c>
      <c r="AF42" s="7">
        <v>5.83</v>
      </c>
      <c r="AG42" s="7">
        <v>4.8</v>
      </c>
      <c r="AH42" s="7">
        <v>4.88</v>
      </c>
      <c r="AI42" s="7">
        <v>4.6500000000000004</v>
      </c>
      <c r="AJ42" s="7">
        <v>4.78</v>
      </c>
    </row>
    <row r="43" spans="1:36" x14ac:dyDescent="0.25">
      <c r="A43" s="2" t="s">
        <v>9</v>
      </c>
      <c r="B43" s="1">
        <v>1.8686145350716821</v>
      </c>
      <c r="C43" s="1">
        <v>1.3075842559077702</v>
      </c>
      <c r="D43" s="1">
        <v>1.3569609658774791</v>
      </c>
      <c r="E43" s="1">
        <v>1.2410000590860495</v>
      </c>
      <c r="F43" s="1">
        <v>0.95159015679083148</v>
      </c>
      <c r="G43" s="1">
        <v>1.6379851244917332</v>
      </c>
      <c r="H43" s="1">
        <v>2.1186261953859113</v>
      </c>
      <c r="I43" s="1">
        <v>1.7971998036250012</v>
      </c>
      <c r="J43" s="1">
        <v>1.1794231321434399</v>
      </c>
      <c r="K43" s="1">
        <v>1.1953190129289299</v>
      </c>
      <c r="L43" s="1">
        <v>1.153914732322981</v>
      </c>
      <c r="M43" s="1">
        <v>1.0887662479330744</v>
      </c>
      <c r="N43" s="1">
        <v>1.1609583899665319</v>
      </c>
      <c r="O43" s="1">
        <v>1.3638361799618697</v>
      </c>
      <c r="P43" s="1">
        <v>1.6709246095264361</v>
      </c>
      <c r="Q43" s="1">
        <v>1.5110138052784579</v>
      </c>
      <c r="R43" s="1">
        <v>1.319110283779801</v>
      </c>
      <c r="S43" s="1">
        <v>1.5374170017528683</v>
      </c>
      <c r="T43" s="19">
        <v>1.23</v>
      </c>
      <c r="U43" s="19">
        <v>1.2</v>
      </c>
      <c r="V43" s="19">
        <v>1.34</v>
      </c>
      <c r="W43" s="19">
        <v>1.23</v>
      </c>
      <c r="X43" s="19">
        <v>1.22</v>
      </c>
      <c r="Y43" s="19">
        <v>1.35</v>
      </c>
      <c r="Z43" s="19">
        <v>1.1100000000000001</v>
      </c>
      <c r="AA43" s="8">
        <v>0.86</v>
      </c>
      <c r="AB43" s="8">
        <v>0.87</v>
      </c>
      <c r="AC43" s="8">
        <v>0.95</v>
      </c>
      <c r="AD43" s="8">
        <v>0.95</v>
      </c>
      <c r="AE43" s="8">
        <v>1.01</v>
      </c>
      <c r="AF43" s="8">
        <v>0.9</v>
      </c>
      <c r="AG43" s="8">
        <v>0.97</v>
      </c>
      <c r="AH43" s="8">
        <v>1.01</v>
      </c>
      <c r="AI43" s="8">
        <v>0.95</v>
      </c>
      <c r="AJ43" s="8">
        <v>0.98</v>
      </c>
    </row>
    <row r="44" spans="1:36" x14ac:dyDescent="0.25">
      <c r="A44" s="2" t="s">
        <v>8</v>
      </c>
      <c r="B44" s="1">
        <v>5.5138065864590358</v>
      </c>
      <c r="C44" s="1">
        <v>3.8844543058839314</v>
      </c>
      <c r="D44" s="1">
        <v>4.0561242097047625</v>
      </c>
      <c r="E44" s="1">
        <v>3.7754888541888652</v>
      </c>
      <c r="F44" s="1">
        <v>2.7080370678473824</v>
      </c>
      <c r="G44" s="1">
        <v>4.7289431237227468</v>
      </c>
      <c r="H44" s="1">
        <v>6.3865538741872818</v>
      </c>
      <c r="I44" s="1">
        <v>5.2351508151761275</v>
      </c>
      <c r="J44" s="1">
        <v>3.6295914323720253</v>
      </c>
      <c r="K44" s="1">
        <v>3.5440485754152165</v>
      </c>
      <c r="L44" s="1">
        <v>3.3855156085944156</v>
      </c>
      <c r="M44" s="1">
        <v>3.2999356842142822</v>
      </c>
      <c r="N44" s="1">
        <v>3.4133940632807667</v>
      </c>
      <c r="O44" s="1">
        <v>4.026602986675905</v>
      </c>
      <c r="P44" s="1">
        <v>5.0497530149324303</v>
      </c>
      <c r="Q44" s="1">
        <v>4.480637375959196</v>
      </c>
      <c r="R44" s="1">
        <v>3.8581745703533539</v>
      </c>
      <c r="S44" s="1">
        <v>4.6105287841817448</v>
      </c>
      <c r="T44" s="19">
        <v>3.24</v>
      </c>
      <c r="U44" s="19">
        <v>3.06</v>
      </c>
      <c r="V44" s="19">
        <v>3.42</v>
      </c>
      <c r="W44" s="19">
        <v>3.06</v>
      </c>
      <c r="X44" s="19">
        <v>3.12</v>
      </c>
      <c r="Y44" s="19">
        <v>3.56</v>
      </c>
      <c r="Z44" s="1">
        <v>2.9</v>
      </c>
      <c r="AA44" s="7">
        <v>2.17</v>
      </c>
      <c r="AB44" s="7">
        <v>2.19</v>
      </c>
      <c r="AC44" s="7">
        <v>2.2999999999999998</v>
      </c>
      <c r="AD44" s="7">
        <v>2.25</v>
      </c>
      <c r="AE44" s="7">
        <v>2.2400000000000002</v>
      </c>
      <c r="AF44" s="7">
        <v>2.27</v>
      </c>
      <c r="AG44" s="7">
        <v>2.96</v>
      </c>
      <c r="AH44" s="7">
        <v>2.96</v>
      </c>
      <c r="AI44" s="7">
        <v>2.79</v>
      </c>
      <c r="AJ44" s="7">
        <v>2.91</v>
      </c>
    </row>
    <row r="45" spans="1:36" x14ac:dyDescent="0.25">
      <c r="A45" s="2" t="s">
        <v>7</v>
      </c>
      <c r="B45" s="1">
        <v>0.75735491308500114</v>
      </c>
      <c r="C45" s="1">
        <v>0.54023077564016131</v>
      </c>
      <c r="D45" s="1">
        <v>0.55471422453682262</v>
      </c>
      <c r="E45" s="1">
        <v>0.55292593896094311</v>
      </c>
      <c r="F45" s="1">
        <v>0.35245028759460612</v>
      </c>
      <c r="G45" s="1">
        <v>0.6581854263527066</v>
      </c>
      <c r="H45" s="1">
        <v>0.90188195297276819</v>
      </c>
      <c r="I45" s="1">
        <v>0.7202548312642868</v>
      </c>
      <c r="J45" s="1">
        <v>0.51621643227721403</v>
      </c>
      <c r="K45" s="1">
        <v>0.49348119862877166</v>
      </c>
      <c r="L45" s="1">
        <v>0.48901814313780423</v>
      </c>
      <c r="M45" s="1">
        <v>0.47437723057074621</v>
      </c>
      <c r="N45" s="1">
        <v>0.4877946642917107</v>
      </c>
      <c r="O45" s="1">
        <v>0.55984116461950084</v>
      </c>
      <c r="P45" s="1">
        <v>0.72403727245646132</v>
      </c>
      <c r="Q45" s="1">
        <v>0.63865370196156368</v>
      </c>
      <c r="R45" s="1">
        <v>0.55442879307695858</v>
      </c>
      <c r="S45" s="1">
        <v>0.65243374445925739</v>
      </c>
      <c r="T45" s="19">
        <v>0.46</v>
      </c>
      <c r="U45" s="19">
        <v>0.42</v>
      </c>
      <c r="V45" s="19">
        <v>0.47</v>
      </c>
      <c r="W45" s="19">
        <v>0.43</v>
      </c>
      <c r="X45" s="19">
        <v>0.44</v>
      </c>
      <c r="Y45" s="19">
        <v>0.48</v>
      </c>
      <c r="Z45" s="19">
        <v>0.42</v>
      </c>
      <c r="AA45" s="7">
        <v>0.27</v>
      </c>
      <c r="AB45" s="7">
        <v>0.27</v>
      </c>
      <c r="AC45" s="7">
        <v>0.3</v>
      </c>
      <c r="AD45" s="7">
        <v>0.3</v>
      </c>
      <c r="AE45" s="7">
        <v>0.31</v>
      </c>
      <c r="AF45" s="7">
        <v>0.28000000000000003</v>
      </c>
      <c r="AG45" s="7">
        <v>0.41</v>
      </c>
      <c r="AH45" s="7">
        <v>0.41</v>
      </c>
      <c r="AI45" s="7">
        <v>0.39</v>
      </c>
      <c r="AJ45" s="7">
        <v>0.41</v>
      </c>
    </row>
    <row r="46" spans="1:36" x14ac:dyDescent="0.25">
      <c r="A46" s="2" t="s">
        <v>6</v>
      </c>
      <c r="B46" s="1">
        <v>5.0296700394049729</v>
      </c>
      <c r="C46" s="1">
        <v>3.5152430694075427</v>
      </c>
      <c r="D46" s="1">
        <v>3.6209763812867295</v>
      </c>
      <c r="E46" s="1">
        <v>3.6784710953443458</v>
      </c>
      <c r="F46" s="1">
        <v>2.3315641188103866</v>
      </c>
      <c r="G46" s="1">
        <v>4.2626830763932668</v>
      </c>
      <c r="H46" s="1">
        <v>5.7727324260672459</v>
      </c>
      <c r="I46" s="1">
        <v>4.7888699427122825</v>
      </c>
      <c r="J46" s="1">
        <v>3.4714666495129305</v>
      </c>
      <c r="K46" s="1">
        <v>3.3343627442848849</v>
      </c>
      <c r="L46" s="1">
        <v>3.210607081036001</v>
      </c>
      <c r="M46" s="1">
        <v>3.1555210184074092</v>
      </c>
      <c r="N46" s="1">
        <v>3.2191165166678326</v>
      </c>
      <c r="O46" s="1">
        <v>3.807446408296713</v>
      </c>
      <c r="P46" s="1">
        <v>4.7430655760775355</v>
      </c>
      <c r="Q46" s="1">
        <v>4.2516330668346152</v>
      </c>
      <c r="R46" s="1">
        <v>3.7716569582734603</v>
      </c>
      <c r="S46" s="1">
        <v>4.3499476136160604</v>
      </c>
      <c r="T46" s="19">
        <v>2.89</v>
      </c>
      <c r="U46" s="19">
        <v>2.6</v>
      </c>
      <c r="V46" s="19">
        <v>2.91</v>
      </c>
      <c r="W46" s="19">
        <v>2.72</v>
      </c>
      <c r="X46" s="19">
        <v>2.75</v>
      </c>
      <c r="Y46" s="19">
        <v>2.96</v>
      </c>
      <c r="Z46" s="1">
        <v>2.6</v>
      </c>
      <c r="AA46" s="7">
        <v>1.72</v>
      </c>
      <c r="AB46" s="7">
        <v>1.66</v>
      </c>
      <c r="AC46" s="7">
        <v>1.88</v>
      </c>
      <c r="AD46" s="7">
        <v>1.91</v>
      </c>
      <c r="AE46" s="7">
        <v>1.92</v>
      </c>
      <c r="AF46" s="7">
        <v>1.89</v>
      </c>
      <c r="AG46" s="7">
        <v>2.71</v>
      </c>
      <c r="AH46" s="7">
        <v>2.79</v>
      </c>
      <c r="AI46" s="7">
        <v>2.68</v>
      </c>
      <c r="AJ46" s="7">
        <v>2.73</v>
      </c>
    </row>
    <row r="47" spans="1:36" x14ac:dyDescent="0.25">
      <c r="A47" s="2" t="s">
        <v>5</v>
      </c>
      <c r="B47" s="1">
        <v>0.7419202156076995</v>
      </c>
      <c r="C47" s="1">
        <v>0.50530104374961182</v>
      </c>
      <c r="D47" s="1">
        <v>0.53277259946542654</v>
      </c>
      <c r="E47" s="1">
        <v>0.55551074234600106</v>
      </c>
      <c r="F47" s="1">
        <v>0.31318288997148058</v>
      </c>
      <c r="G47" s="1">
        <v>0.60033893824124795</v>
      </c>
      <c r="H47" s="1">
        <v>0.84365008769019734</v>
      </c>
      <c r="I47" s="1">
        <v>0.70924079744151236</v>
      </c>
      <c r="J47" s="1">
        <v>0.51637342837775979</v>
      </c>
      <c r="K47" s="1">
        <v>0.48535749386470034</v>
      </c>
      <c r="L47" s="1">
        <v>0.45975196698715298</v>
      </c>
      <c r="M47" s="1">
        <v>0.46909972455506366</v>
      </c>
      <c r="N47" s="1">
        <v>0.47936685281706187</v>
      </c>
      <c r="O47" s="1">
        <v>0.55360230163610602</v>
      </c>
      <c r="P47" s="1">
        <v>0.69754397750234343</v>
      </c>
      <c r="Q47" s="1">
        <v>0.62505583609037807</v>
      </c>
      <c r="R47" s="1">
        <v>0.54250460366252706</v>
      </c>
      <c r="S47" s="1">
        <v>0.6154798860639985</v>
      </c>
      <c r="T47" s="19">
        <v>0.43</v>
      </c>
      <c r="U47" s="19">
        <v>0.38</v>
      </c>
      <c r="V47" s="19">
        <v>0.42</v>
      </c>
      <c r="W47" s="19">
        <v>0.38</v>
      </c>
      <c r="X47" s="19">
        <v>0.4</v>
      </c>
      <c r="Y47" s="19">
        <v>0.41</v>
      </c>
      <c r="Z47" s="19">
        <v>0.38</v>
      </c>
      <c r="AA47" s="7">
        <v>0.25</v>
      </c>
      <c r="AB47" s="7">
        <v>0.24</v>
      </c>
      <c r="AC47" s="7">
        <v>0.27</v>
      </c>
      <c r="AD47" s="7">
        <v>0.28000000000000003</v>
      </c>
      <c r="AE47" s="7">
        <v>0.27</v>
      </c>
      <c r="AF47" s="7">
        <v>0.28000000000000003</v>
      </c>
      <c r="AG47" s="7">
        <v>0.43</v>
      </c>
      <c r="AH47" s="7">
        <v>0.42</v>
      </c>
      <c r="AI47" s="7">
        <v>0.4</v>
      </c>
      <c r="AJ47" s="7">
        <v>0.42</v>
      </c>
    </row>
    <row r="48" spans="1:36" x14ac:dyDescent="0.25">
      <c r="A48" s="2" t="s">
        <v>4</v>
      </c>
      <c r="B48" s="3">
        <v>48.036183646854965</v>
      </c>
      <c r="C48" s="3">
        <v>33.504649000406125</v>
      </c>
      <c r="D48" s="3">
        <v>35.219979957919165</v>
      </c>
      <c r="E48" s="1">
        <v>32.546976807126597</v>
      </c>
      <c r="F48" s="3">
        <v>23.780342832738267</v>
      </c>
      <c r="G48" s="3">
        <v>41.659427044559962</v>
      </c>
      <c r="H48" s="3">
        <v>54.371209246965428</v>
      </c>
      <c r="I48" s="3">
        <v>45.237583653786068</v>
      </c>
      <c r="J48" s="3">
        <v>29.987485878259314</v>
      </c>
      <c r="K48" s="3">
        <v>29.721981685689741</v>
      </c>
      <c r="L48" s="3">
        <v>28.302621298792786</v>
      </c>
      <c r="M48" s="3">
        <v>27.057451770210996</v>
      </c>
      <c r="N48" s="3">
        <v>28.7911820005884</v>
      </c>
      <c r="O48" s="3">
        <v>33.876221749845364</v>
      </c>
      <c r="P48" s="3">
        <v>42.004865435142953</v>
      </c>
      <c r="Q48" s="3">
        <v>37.216045305033212</v>
      </c>
      <c r="R48" s="3">
        <v>32.524925877237997</v>
      </c>
      <c r="S48" s="3">
        <v>37.963985736492042</v>
      </c>
      <c r="T48" s="19">
        <v>30.1</v>
      </c>
      <c r="U48" s="19">
        <v>27.5</v>
      </c>
      <c r="V48" s="19">
        <v>31</v>
      </c>
      <c r="W48" s="19">
        <v>26.4</v>
      </c>
      <c r="X48" s="19">
        <v>25.5</v>
      </c>
      <c r="Y48" s="19">
        <v>31.8</v>
      </c>
      <c r="Z48" s="19">
        <v>24.8</v>
      </c>
      <c r="AA48" s="6">
        <v>22.48</v>
      </c>
      <c r="AB48" s="6">
        <v>23.8</v>
      </c>
      <c r="AC48" s="6">
        <v>24.17</v>
      </c>
      <c r="AD48" s="6">
        <v>23.3</v>
      </c>
      <c r="AE48" s="6">
        <v>24.1</v>
      </c>
      <c r="AF48" s="6">
        <v>22.5</v>
      </c>
      <c r="AG48" s="6">
        <v>26.2</v>
      </c>
      <c r="AH48" s="6">
        <v>26.34</v>
      </c>
      <c r="AI48" s="6">
        <v>25.98</v>
      </c>
      <c r="AJ48" s="6">
        <v>26.17</v>
      </c>
    </row>
    <row r="49" spans="1:36" x14ac:dyDescent="0.25">
      <c r="A49" s="5" t="s">
        <v>3</v>
      </c>
      <c r="B49" s="3">
        <f t="shared" ref="B49:S49" si="2">SUM(B34:B47)</f>
        <v>144.76300839373525</v>
      </c>
      <c r="C49" s="3">
        <f t="shared" si="2"/>
        <v>78.369053857312949</v>
      </c>
      <c r="D49" s="3">
        <f t="shared" si="2"/>
        <v>91.311756788291177</v>
      </c>
      <c r="E49" s="1">
        <f t="shared" si="2"/>
        <v>86.969107222695811</v>
      </c>
      <c r="F49" s="3">
        <f t="shared" si="2"/>
        <v>63.00583666587832</v>
      </c>
      <c r="G49" s="4">
        <f t="shared" si="2"/>
        <v>135.69532136928251</v>
      </c>
      <c r="H49" s="4">
        <f t="shared" si="2"/>
        <v>151.98127546454066</v>
      </c>
      <c r="I49" s="4">
        <f t="shared" si="2"/>
        <v>124.35578219780614</v>
      </c>
      <c r="J49" s="3">
        <f t="shared" si="2"/>
        <v>79.692760993719816</v>
      </c>
      <c r="K49" s="3">
        <f t="shared" si="2"/>
        <v>77.078369610078511</v>
      </c>
      <c r="L49" s="3">
        <f t="shared" si="2"/>
        <v>71.487840687766806</v>
      </c>
      <c r="M49" s="3">
        <f t="shared" si="2"/>
        <v>66.980391029273292</v>
      </c>
      <c r="N49" s="3">
        <f t="shared" si="2"/>
        <v>74.150988001501858</v>
      </c>
      <c r="O49" s="3">
        <f t="shared" si="2"/>
        <v>87.879569047077013</v>
      </c>
      <c r="P49" s="4">
        <f t="shared" si="2"/>
        <v>104.75153546577941</v>
      </c>
      <c r="Q49" s="4">
        <f t="shared" si="2"/>
        <v>100.11895705359098</v>
      </c>
      <c r="R49" s="3">
        <f t="shared" si="2"/>
        <v>85.891992337954107</v>
      </c>
      <c r="S49" s="4">
        <f t="shared" si="2"/>
        <v>102.72583764334311</v>
      </c>
      <c r="T49" s="4">
        <v>191.86</v>
      </c>
      <c r="U49" s="4">
        <v>198.82</v>
      </c>
      <c r="V49" s="4">
        <v>240.78</v>
      </c>
      <c r="W49" s="4">
        <v>227.22</v>
      </c>
      <c r="X49" s="4">
        <v>216.22</v>
      </c>
      <c r="Y49" s="4">
        <v>237.23</v>
      </c>
      <c r="Z49" s="4">
        <v>195.45</v>
      </c>
      <c r="AA49" s="20">
        <f t="shared" ref="AA49:AJ49" si="3">SUM(AA34:AA47)</f>
        <v>329.54</v>
      </c>
      <c r="AB49" s="20">
        <f t="shared" si="3"/>
        <v>310.40000000000009</v>
      </c>
      <c r="AC49" s="20">
        <f t="shared" si="3"/>
        <v>354.06</v>
      </c>
      <c r="AD49" s="20">
        <f t="shared" si="3"/>
        <v>360.45000000000005</v>
      </c>
      <c r="AE49" s="20">
        <f t="shared" si="3"/>
        <v>376.22999999999996</v>
      </c>
      <c r="AF49" s="20">
        <f t="shared" si="3"/>
        <v>344.62999999999988</v>
      </c>
      <c r="AG49" s="15">
        <f t="shared" si="3"/>
        <v>51.809999999999995</v>
      </c>
      <c r="AH49" s="15">
        <f t="shared" si="3"/>
        <v>51.86999999999999</v>
      </c>
      <c r="AI49" s="15">
        <f t="shared" si="3"/>
        <v>50.029999999999994</v>
      </c>
      <c r="AJ49" s="15">
        <f t="shared" si="3"/>
        <v>51.249999999999993</v>
      </c>
    </row>
    <row r="50" spans="1:36" x14ac:dyDescent="0.25">
      <c r="A50" s="2" t="s">
        <v>2</v>
      </c>
      <c r="B50" s="3">
        <f t="shared" ref="B50:R50" si="4">SUM(B34:B39)</f>
        <v>112.01483150242989</v>
      </c>
      <c r="C50" s="3">
        <f t="shared" si="4"/>
        <v>55.571142320070734</v>
      </c>
      <c r="D50" s="3">
        <f t="shared" si="4"/>
        <v>67.057183652520294</v>
      </c>
      <c r="E50" s="1">
        <f t="shared" si="4"/>
        <v>65.519820007293234</v>
      </c>
      <c r="F50" s="3">
        <f t="shared" si="4"/>
        <v>45.851505138459842</v>
      </c>
      <c r="G50" s="4">
        <f t="shared" si="4"/>
        <v>106.89274070342492</v>
      </c>
      <c r="H50" s="4">
        <f t="shared" si="4"/>
        <v>114.3973080767514</v>
      </c>
      <c r="I50" s="3">
        <f t="shared" si="4"/>
        <v>92.851978959223814</v>
      </c>
      <c r="J50" s="3">
        <f t="shared" si="4"/>
        <v>59.140538802565331</v>
      </c>
      <c r="K50" s="3">
        <f t="shared" si="4"/>
        <v>56.249171518889774</v>
      </c>
      <c r="L50" s="3">
        <f t="shared" si="4"/>
        <v>51.577512540892066</v>
      </c>
      <c r="M50" s="3">
        <f t="shared" si="4"/>
        <v>47.868088780576997</v>
      </c>
      <c r="N50" s="3">
        <f t="shared" si="4"/>
        <v>54.125129125452901</v>
      </c>
      <c r="O50" s="3">
        <f t="shared" si="4"/>
        <v>64.352957908177046</v>
      </c>
      <c r="P50" s="3">
        <f t="shared" si="4"/>
        <v>75.477978639039378</v>
      </c>
      <c r="Q50" s="3">
        <f t="shared" si="4"/>
        <v>73.918227543119968</v>
      </c>
      <c r="R50" s="3">
        <f t="shared" si="4"/>
        <v>63.087654517744113</v>
      </c>
      <c r="S50" s="3">
        <f>SUM(S34:S39)</f>
        <v>75.603803444344948</v>
      </c>
      <c r="T50" s="4">
        <v>138.52000000000001</v>
      </c>
      <c r="U50" s="4">
        <v>148.47</v>
      </c>
      <c r="V50" s="4">
        <v>183.78</v>
      </c>
      <c r="W50" s="4">
        <v>177.01</v>
      </c>
      <c r="X50" s="4">
        <v>167.58</v>
      </c>
      <c r="Y50" s="4">
        <v>179.08</v>
      </c>
      <c r="Z50" s="4">
        <v>149.1</v>
      </c>
      <c r="AA50" s="20">
        <f t="shared" ref="AA50:AJ50" si="5">SUM(AA34:AA39)</f>
        <v>309.68</v>
      </c>
      <c r="AB50" s="20">
        <f t="shared" si="5"/>
        <v>290.99</v>
      </c>
      <c r="AC50" s="20">
        <f t="shared" si="5"/>
        <v>332.5</v>
      </c>
      <c r="AD50" s="20">
        <f t="shared" si="5"/>
        <v>338.74</v>
      </c>
      <c r="AE50" s="20">
        <f t="shared" si="5"/>
        <v>354.33</v>
      </c>
      <c r="AF50" s="20">
        <f t="shared" si="5"/>
        <v>323.14</v>
      </c>
      <c r="AG50" s="15">
        <f t="shared" si="5"/>
        <v>34.86</v>
      </c>
      <c r="AH50" s="15">
        <f t="shared" si="5"/>
        <v>34.69</v>
      </c>
      <c r="AI50" s="15">
        <f t="shared" si="5"/>
        <v>33.53</v>
      </c>
      <c r="AJ50" s="15">
        <f t="shared" si="5"/>
        <v>34.349999999999994</v>
      </c>
    </row>
    <row r="51" spans="1:36" x14ac:dyDescent="0.25">
      <c r="A51" s="2" t="s">
        <v>1</v>
      </c>
      <c r="B51" s="3">
        <f t="shared" ref="B51:S51" si="6">SUM(B40:B47)</f>
        <v>32.748176891305356</v>
      </c>
      <c r="C51" s="3">
        <f t="shared" si="6"/>
        <v>22.797911537242197</v>
      </c>
      <c r="D51" s="3">
        <f t="shared" si="6"/>
        <v>24.254573135770894</v>
      </c>
      <c r="E51" s="1">
        <f t="shared" si="6"/>
        <v>21.449287215402588</v>
      </c>
      <c r="F51" s="3">
        <f t="shared" si="6"/>
        <v>17.154331527418485</v>
      </c>
      <c r="G51" s="3">
        <f t="shared" si="6"/>
        <v>28.802580665857583</v>
      </c>
      <c r="H51" s="3">
        <f t="shared" si="6"/>
        <v>37.583967387789258</v>
      </c>
      <c r="I51" s="3">
        <f t="shared" si="6"/>
        <v>31.503803238582325</v>
      </c>
      <c r="J51" s="3">
        <f t="shared" si="6"/>
        <v>20.55222219115447</v>
      </c>
      <c r="K51" s="3">
        <f t="shared" si="6"/>
        <v>20.82919809118874</v>
      </c>
      <c r="L51" s="3">
        <f t="shared" si="6"/>
        <v>19.91032814687475</v>
      </c>
      <c r="M51" s="3">
        <f t="shared" si="6"/>
        <v>19.112302248696288</v>
      </c>
      <c r="N51" s="3">
        <f t="shared" si="6"/>
        <v>20.02585887604895</v>
      </c>
      <c r="O51" s="3">
        <f t="shared" si="6"/>
        <v>23.526611138899973</v>
      </c>
      <c r="P51" s="3">
        <f t="shared" si="6"/>
        <v>29.273556826740027</v>
      </c>
      <c r="Q51" s="3">
        <f t="shared" si="6"/>
        <v>26.200729510471007</v>
      </c>
      <c r="R51" s="3">
        <f t="shared" si="6"/>
        <v>22.804337820210002</v>
      </c>
      <c r="S51" s="3">
        <f t="shared" si="6"/>
        <v>27.122034198998179</v>
      </c>
      <c r="T51" s="3">
        <v>53.34</v>
      </c>
      <c r="U51" s="3">
        <v>50.35</v>
      </c>
      <c r="V51" s="3">
        <v>57</v>
      </c>
      <c r="W51" s="3">
        <v>50.21</v>
      </c>
      <c r="X51" s="3">
        <v>48.64</v>
      </c>
      <c r="Y51" s="3">
        <v>58.15</v>
      </c>
      <c r="Z51" s="3">
        <v>46.35</v>
      </c>
      <c r="AA51" s="15">
        <f t="shared" ref="AA51:AJ51" si="7">AA49-AA50</f>
        <v>19.860000000000014</v>
      </c>
      <c r="AB51" s="15">
        <f t="shared" si="7"/>
        <v>19.410000000000082</v>
      </c>
      <c r="AC51" s="15">
        <f t="shared" si="7"/>
        <v>21.560000000000002</v>
      </c>
      <c r="AD51" s="15">
        <f t="shared" si="7"/>
        <v>21.710000000000036</v>
      </c>
      <c r="AE51" s="15">
        <f t="shared" si="7"/>
        <v>21.899999999999977</v>
      </c>
      <c r="AF51" s="15">
        <f t="shared" si="7"/>
        <v>21.489999999999895</v>
      </c>
      <c r="AG51" s="15">
        <f t="shared" si="7"/>
        <v>16.949999999999996</v>
      </c>
      <c r="AH51" s="15">
        <f t="shared" si="7"/>
        <v>17.179999999999993</v>
      </c>
      <c r="AI51" s="15">
        <f t="shared" si="7"/>
        <v>16.499999999999993</v>
      </c>
      <c r="AJ51" s="15">
        <f t="shared" si="7"/>
        <v>16.899999999999999</v>
      </c>
    </row>
    <row r="52" spans="1:36" x14ac:dyDescent="0.25">
      <c r="A52" s="2" t="s">
        <v>0</v>
      </c>
      <c r="B52" s="1">
        <f t="shared" ref="B52:S52" si="8">B50/B51</f>
        <v>3.4204906085068152</v>
      </c>
      <c r="C52" s="1">
        <f t="shared" si="8"/>
        <v>2.4375540816223831</v>
      </c>
      <c r="D52" s="1">
        <f t="shared" si="8"/>
        <v>2.7647233071120789</v>
      </c>
      <c r="E52" s="1">
        <f t="shared" si="8"/>
        <v>3.0546385690730036</v>
      </c>
      <c r="F52" s="1">
        <f t="shared" si="8"/>
        <v>2.6728820686001939</v>
      </c>
      <c r="G52" s="1">
        <f t="shared" si="8"/>
        <v>3.7112209472998705</v>
      </c>
      <c r="H52" s="1">
        <f t="shared" si="8"/>
        <v>3.0437794630994226</v>
      </c>
      <c r="I52" s="1">
        <f t="shared" si="8"/>
        <v>2.9473260182602057</v>
      </c>
      <c r="J52" s="1">
        <f t="shared" si="8"/>
        <v>2.8775739310573916</v>
      </c>
      <c r="K52" s="1">
        <f t="shared" si="8"/>
        <v>2.7004962587918615</v>
      </c>
      <c r="L52" s="1">
        <f t="shared" si="8"/>
        <v>2.5904903304664013</v>
      </c>
      <c r="M52" s="1">
        <f t="shared" si="8"/>
        <v>2.5045694735097772</v>
      </c>
      <c r="N52" s="1">
        <f t="shared" si="8"/>
        <v>2.7027619369767399</v>
      </c>
      <c r="O52" s="1">
        <f t="shared" si="8"/>
        <v>2.7353262876765507</v>
      </c>
      <c r="P52" s="1">
        <f t="shared" si="8"/>
        <v>2.5783671962299359</v>
      </c>
      <c r="Q52" s="1">
        <f t="shared" si="8"/>
        <v>2.8212278407583602</v>
      </c>
      <c r="R52" s="1">
        <f t="shared" si="8"/>
        <v>2.7664760544738831</v>
      </c>
      <c r="S52" s="1">
        <f t="shared" si="8"/>
        <v>2.7875417783794978</v>
      </c>
      <c r="T52" s="1">
        <v>2.6</v>
      </c>
      <c r="U52" s="1">
        <v>2.95</v>
      </c>
      <c r="V52" s="1">
        <v>3.22</v>
      </c>
      <c r="W52" s="1">
        <v>3.53</v>
      </c>
      <c r="X52" s="1">
        <v>3.45</v>
      </c>
      <c r="Y52" s="1">
        <v>3.08</v>
      </c>
      <c r="Z52" s="1">
        <v>3.22</v>
      </c>
      <c r="AA52" s="15">
        <f t="shared" ref="AA52:AJ52" si="9">AA50/AA51</f>
        <v>15.593152064451148</v>
      </c>
      <c r="AB52" s="15">
        <f t="shared" si="9"/>
        <v>14.991756826378094</v>
      </c>
      <c r="AC52" s="15">
        <f t="shared" si="9"/>
        <v>15.42207792207792</v>
      </c>
      <c r="AD52" s="15">
        <f t="shared" si="9"/>
        <v>15.602947950253315</v>
      </c>
      <c r="AE52" s="15">
        <f t="shared" si="9"/>
        <v>16.179452054794538</v>
      </c>
      <c r="AF52" s="15">
        <f t="shared" si="9"/>
        <v>15.036761284318359</v>
      </c>
      <c r="AG52" s="16">
        <f t="shared" si="9"/>
        <v>2.0566371681415934</v>
      </c>
      <c r="AH52" s="16">
        <f t="shared" si="9"/>
        <v>2.0192083818393489</v>
      </c>
      <c r="AI52" s="16">
        <f t="shared" si="9"/>
        <v>2.0321212121212131</v>
      </c>
      <c r="AJ52" s="16">
        <f t="shared" si="9"/>
        <v>2.0325443786982249</v>
      </c>
    </row>
    <row r="53" spans="1:36" x14ac:dyDescent="0.25">
      <c r="A53" s="2" t="s">
        <v>86</v>
      </c>
      <c r="B53" s="1">
        <f t="shared" ref="B53:S53" si="10">(B39/0.058)/SQRT((B38/0.153)*(B40/0.2055))</f>
        <v>0.8290297968957997</v>
      </c>
      <c r="C53" s="1">
        <f t="shared" si="10"/>
        <v>0.86041971262830941</v>
      </c>
      <c r="D53" s="1">
        <f t="shared" si="10"/>
        <v>0.89532261439191818</v>
      </c>
      <c r="E53" s="1">
        <f t="shared" si="10"/>
        <v>0.82851021950215986</v>
      </c>
      <c r="F53" s="1">
        <f t="shared" si="10"/>
        <v>1.0131868592798003</v>
      </c>
      <c r="G53" s="1">
        <f t="shared" si="10"/>
        <v>0.82682160243490677</v>
      </c>
      <c r="H53" s="1">
        <f t="shared" si="10"/>
        <v>0.75886176737218258</v>
      </c>
      <c r="I53" s="1">
        <f t="shared" si="10"/>
        <v>0.81776476769399886</v>
      </c>
      <c r="J53" s="1">
        <f t="shared" si="10"/>
        <v>0.76101853370740802</v>
      </c>
      <c r="K53" s="1">
        <f t="shared" si="10"/>
        <v>0.80070040121552744</v>
      </c>
      <c r="L53" s="1">
        <f t="shared" si="10"/>
        <v>0.78584436569263294</v>
      </c>
      <c r="M53" s="1">
        <f t="shared" si="10"/>
        <v>0.8551281784228516</v>
      </c>
      <c r="N53" s="1">
        <f t="shared" si="10"/>
        <v>0.84842641135751129</v>
      </c>
      <c r="O53" s="1">
        <f t="shared" si="10"/>
        <v>0.86613660568574213</v>
      </c>
      <c r="P53" s="1">
        <f t="shared" si="10"/>
        <v>0.85842186131681963</v>
      </c>
      <c r="Q53" s="1">
        <f t="shared" si="10"/>
        <v>0.83446936863608001</v>
      </c>
      <c r="R53" s="1">
        <f t="shared" si="10"/>
        <v>0.86671881414635432</v>
      </c>
      <c r="S53" s="1">
        <f t="shared" si="10"/>
        <v>0.81341167522914204</v>
      </c>
      <c r="T53" s="1">
        <v>1.02</v>
      </c>
      <c r="U53" s="1">
        <v>1.1200000000000001</v>
      </c>
      <c r="V53" s="1">
        <v>1.06</v>
      </c>
      <c r="W53" s="1">
        <v>1.05</v>
      </c>
      <c r="X53" s="1">
        <v>1.05</v>
      </c>
      <c r="Y53" s="1">
        <v>1.04</v>
      </c>
      <c r="Z53" s="1">
        <v>1.05</v>
      </c>
      <c r="AA53" s="16">
        <f t="shared" ref="AA53:AJ53" si="11">(AA39/0.058)/SQRT((AA38/0.153)*(AA40/0.2055))</f>
        <v>1.0260573546748444</v>
      </c>
      <c r="AB53" s="16">
        <f t="shared" si="11"/>
        <v>1.0364257806347075</v>
      </c>
      <c r="AC53" s="16">
        <f t="shared" si="11"/>
        <v>1.0320987489295652</v>
      </c>
      <c r="AD53" s="16">
        <f t="shared" si="11"/>
        <v>1.0295645431677172</v>
      </c>
      <c r="AE53" s="16">
        <f t="shared" si="11"/>
        <v>1.0440891520748521</v>
      </c>
      <c r="AF53" s="16">
        <f t="shared" si="11"/>
        <v>1.0148216967613737</v>
      </c>
      <c r="AG53" s="16">
        <f t="shared" si="11"/>
        <v>0.964729511281333</v>
      </c>
      <c r="AH53" s="16">
        <f t="shared" si="11"/>
        <v>0.94152245467159978</v>
      </c>
      <c r="AI53" s="16">
        <f t="shared" si="11"/>
        <v>1.0741836850654962</v>
      </c>
      <c r="AJ53" s="16">
        <f t="shared" si="11"/>
        <v>0.98785662137405339</v>
      </c>
    </row>
    <row r="54" spans="1:36" x14ac:dyDescent="0.25">
      <c r="A54" s="24" t="s">
        <v>87</v>
      </c>
      <c r="B54" s="51">
        <f t="shared" ref="B54:AJ54" si="12">(B35/0.612)/SQRT((B34/0.237)*(B36/0.095))</f>
        <v>0.80055541625014148</v>
      </c>
      <c r="C54" s="51">
        <f t="shared" si="12"/>
        <v>0.80619066423983243</v>
      </c>
      <c r="D54" s="51">
        <f t="shared" si="12"/>
        <v>0.79287627044279041</v>
      </c>
      <c r="E54" s="51">
        <f t="shared" si="12"/>
        <v>0.8049298803356193</v>
      </c>
      <c r="F54" s="51">
        <f t="shared" si="12"/>
        <v>0.80229861526421054</v>
      </c>
      <c r="G54" s="51">
        <f t="shared" si="12"/>
        <v>0.80283610696604801</v>
      </c>
      <c r="H54" s="51">
        <f t="shared" si="12"/>
        <v>0.80020979320509944</v>
      </c>
      <c r="I54" s="51">
        <f t="shared" si="12"/>
        <v>0.80389206796770496</v>
      </c>
      <c r="J54" s="51">
        <f t="shared" si="12"/>
        <v>0.778947566019209</v>
      </c>
      <c r="K54" s="51">
        <f t="shared" si="12"/>
        <v>0.79108638000263365</v>
      </c>
      <c r="L54" s="51">
        <f t="shared" si="12"/>
        <v>0.79583357496412155</v>
      </c>
      <c r="M54" s="51">
        <f t="shared" si="12"/>
        <v>0.79830369139872503</v>
      </c>
      <c r="N54" s="51">
        <f t="shared" si="12"/>
        <v>0.79966305568446783</v>
      </c>
      <c r="O54" s="51">
        <f t="shared" si="12"/>
        <v>0.80178601279127204</v>
      </c>
      <c r="P54" s="51">
        <f t="shared" si="12"/>
        <v>0.78381395338959525</v>
      </c>
      <c r="Q54" s="51">
        <f t="shared" si="12"/>
        <v>0.80596821236687044</v>
      </c>
      <c r="R54" s="51">
        <f t="shared" si="12"/>
        <v>0.81044786626824461</v>
      </c>
      <c r="S54" s="51">
        <f t="shared" si="12"/>
        <v>0.81624247648576065</v>
      </c>
      <c r="T54" s="51">
        <f t="shared" si="12"/>
        <v>1.0205360149136335</v>
      </c>
      <c r="U54" s="51">
        <f t="shared" si="12"/>
        <v>0.99456167001104467</v>
      </c>
      <c r="V54" s="51">
        <f t="shared" si="12"/>
        <v>1.016273801408953</v>
      </c>
      <c r="W54" s="51">
        <f t="shared" si="12"/>
        <v>1.0382640068068612</v>
      </c>
      <c r="X54" s="51">
        <f t="shared" si="12"/>
        <v>1.0508860183018085</v>
      </c>
      <c r="Y54" s="51">
        <f t="shared" si="12"/>
        <v>0.98961737414218176</v>
      </c>
      <c r="Z54" s="51">
        <f t="shared" si="12"/>
        <v>1.0267352290126701</v>
      </c>
      <c r="AA54" s="51">
        <f t="shared" si="12"/>
        <v>0.95449126257362182</v>
      </c>
      <c r="AB54" s="51">
        <f t="shared" si="12"/>
        <v>1.0325591951113964</v>
      </c>
      <c r="AC54" s="51">
        <f t="shared" si="12"/>
        <v>1.0376499445709721</v>
      </c>
      <c r="AD54" s="51">
        <f t="shared" si="12"/>
        <v>1.0398087048716889</v>
      </c>
      <c r="AE54" s="51">
        <f t="shared" si="12"/>
        <v>1.0477664476330357</v>
      </c>
      <c r="AF54" s="51">
        <f t="shared" si="12"/>
        <v>1.0317832609794599</v>
      </c>
      <c r="AG54" s="51">
        <f t="shared" si="12"/>
        <v>0.98421336015300864</v>
      </c>
      <c r="AH54" s="51">
        <f t="shared" si="12"/>
        <v>0.9768722052521821</v>
      </c>
      <c r="AI54" s="51">
        <f t="shared" si="12"/>
        <v>0.98448438332076116</v>
      </c>
      <c r="AJ54" s="51">
        <f t="shared" si="12"/>
        <v>0.98036034883455903</v>
      </c>
    </row>
    <row r="55" spans="1:36" ht="15.6" x14ac:dyDescent="0.25">
      <c r="A55" s="36" t="s">
        <v>90</v>
      </c>
      <c r="B55" s="30" t="s">
        <v>93</v>
      </c>
      <c r="C55" s="30"/>
      <c r="D55" s="30" t="s">
        <v>93</v>
      </c>
      <c r="E55" s="30" t="s">
        <v>93</v>
      </c>
      <c r="F55" s="30"/>
      <c r="G55" s="30"/>
      <c r="H55" s="30" t="s">
        <v>93</v>
      </c>
      <c r="I55" s="30" t="s">
        <v>93</v>
      </c>
      <c r="J55" s="30" t="s">
        <v>93</v>
      </c>
      <c r="K55" s="30" t="s">
        <v>93</v>
      </c>
      <c r="L55" s="30"/>
      <c r="M55" s="30" t="s">
        <v>93</v>
      </c>
      <c r="N55" s="30" t="s">
        <v>93</v>
      </c>
      <c r="O55" s="30"/>
      <c r="P55" s="30" t="s">
        <v>93</v>
      </c>
      <c r="Q55" s="30" t="s">
        <v>93</v>
      </c>
      <c r="R55" s="30"/>
      <c r="S55" s="30" t="s">
        <v>93</v>
      </c>
      <c r="T55" s="31">
        <v>0.71854147550877101</v>
      </c>
      <c r="U55" s="31">
        <v>0.72418692273352303</v>
      </c>
      <c r="V55" s="31">
        <v>0.72261855046546797</v>
      </c>
      <c r="W55" s="31">
        <v>0.72121458073507405</v>
      </c>
      <c r="X55" s="31">
        <v>0.72868247476437598</v>
      </c>
      <c r="AB55" s="31">
        <v>0.71830011533843596</v>
      </c>
      <c r="AC55" s="31">
        <v>0.71494512767439</v>
      </c>
      <c r="AD55" s="31">
        <v>0.71494512767439</v>
      </c>
      <c r="AE55" s="31">
        <v>0.71494512767439</v>
      </c>
      <c r="AF55" s="31">
        <v>0.71721482849830498</v>
      </c>
      <c r="AH55" s="31">
        <v>0.70319002401135899</v>
      </c>
      <c r="AI55" s="31">
        <v>0.70211024938834699</v>
      </c>
      <c r="AJ55" s="35">
        <v>0.70211024938834699</v>
      </c>
    </row>
    <row r="56" spans="1:36" x14ac:dyDescent="0.25">
      <c r="A56" s="37" t="s">
        <v>91</v>
      </c>
      <c r="B56" s="30" t="s">
        <v>93</v>
      </c>
      <c r="C56" s="30"/>
      <c r="D56" s="30" t="s">
        <v>93</v>
      </c>
      <c r="E56" s="30" t="s">
        <v>93</v>
      </c>
      <c r="F56" s="30"/>
      <c r="G56" s="30"/>
      <c r="H56" s="30" t="s">
        <v>93</v>
      </c>
      <c r="I56" s="30" t="s">
        <v>93</v>
      </c>
      <c r="J56" s="30" t="s">
        <v>93</v>
      </c>
      <c r="K56" s="30" t="s">
        <v>93</v>
      </c>
      <c r="L56" s="30"/>
      <c r="M56" s="30" t="s">
        <v>93</v>
      </c>
      <c r="N56" s="30" t="s">
        <v>93</v>
      </c>
      <c r="O56" s="30"/>
      <c r="P56" s="30" t="s">
        <v>93</v>
      </c>
      <c r="Q56" s="30" t="s">
        <v>93</v>
      </c>
      <c r="R56" s="30"/>
      <c r="S56" s="30" t="s">
        <v>93</v>
      </c>
      <c r="T56" s="19">
        <v>3.4</v>
      </c>
      <c r="U56" s="3">
        <v>3</v>
      </c>
      <c r="V56" s="19">
        <v>3.6</v>
      </c>
      <c r="W56" s="19">
        <v>5.6</v>
      </c>
      <c r="X56" s="19">
        <v>5.6</v>
      </c>
      <c r="AB56" s="3">
        <v>4.4000000000000004</v>
      </c>
      <c r="AC56" s="3">
        <v>3.8</v>
      </c>
      <c r="AD56" s="3">
        <v>3.2</v>
      </c>
      <c r="AE56" s="3">
        <v>3.2</v>
      </c>
      <c r="AF56" s="3">
        <v>5.6</v>
      </c>
      <c r="AH56" s="3">
        <v>3.8</v>
      </c>
      <c r="AI56" s="4">
        <v>10.1</v>
      </c>
      <c r="AJ56" s="26">
        <v>3.8</v>
      </c>
    </row>
    <row r="57" spans="1:36" ht="15.6" x14ac:dyDescent="0.25">
      <c r="A57" s="37" t="s">
        <v>92</v>
      </c>
      <c r="B57" s="30" t="s">
        <v>93</v>
      </c>
      <c r="C57" s="30"/>
      <c r="D57" s="30" t="s">
        <v>93</v>
      </c>
      <c r="E57" s="30" t="s">
        <v>93</v>
      </c>
      <c r="F57" s="30"/>
      <c r="G57" s="30"/>
      <c r="H57" s="30" t="s">
        <v>93</v>
      </c>
      <c r="I57" s="30" t="s">
        <v>93</v>
      </c>
      <c r="J57" s="30" t="s">
        <v>93</v>
      </c>
      <c r="K57" s="30" t="s">
        <v>93</v>
      </c>
      <c r="L57" s="30"/>
      <c r="M57" s="30" t="s">
        <v>93</v>
      </c>
      <c r="N57" s="30" t="s">
        <v>93</v>
      </c>
      <c r="O57" s="30"/>
      <c r="P57" s="30" t="s">
        <v>93</v>
      </c>
      <c r="Q57" s="30" t="s">
        <v>93</v>
      </c>
      <c r="R57" s="30"/>
      <c r="S57" s="30" t="s">
        <v>93</v>
      </c>
      <c r="T57" s="31">
        <v>0.70546678513427874</v>
      </c>
      <c r="U57" s="31">
        <v>0.70842728602890537</v>
      </c>
      <c r="V57" s="31">
        <v>0.70546450361901303</v>
      </c>
      <c r="W57" s="31">
        <v>0.70684972543298785</v>
      </c>
      <c r="X57" s="31">
        <v>0.70628082616091492</v>
      </c>
      <c r="AB57" s="31">
        <v>0.70593288824641565</v>
      </c>
      <c r="AC57" s="31">
        <v>0.70434078559809221</v>
      </c>
      <c r="AD57" s="31">
        <v>0.70509712443708727</v>
      </c>
      <c r="AE57" s="31">
        <v>0.70621879279988864</v>
      </c>
      <c r="AF57" s="31">
        <v>0.70637190323039967</v>
      </c>
      <c r="AH57" s="31">
        <v>0.70235803295174626</v>
      </c>
      <c r="AI57" s="31">
        <v>0.70130871897238534</v>
      </c>
      <c r="AJ57" s="35">
        <v>0.70135803294216026</v>
      </c>
    </row>
    <row r="58" spans="1:36" ht="15.6" x14ac:dyDescent="0.25">
      <c r="A58" s="38" t="s">
        <v>94</v>
      </c>
      <c r="B58" s="31">
        <v>0.51204539999999998</v>
      </c>
      <c r="C58" s="31"/>
      <c r="D58" s="31">
        <v>0.51218410000000003</v>
      </c>
      <c r="E58" s="31">
        <v>0.51196169999999996</v>
      </c>
      <c r="F58" s="31"/>
      <c r="G58" s="31"/>
      <c r="H58" s="31">
        <v>0.51207709999999995</v>
      </c>
      <c r="I58" s="31">
        <v>0.51209340000000003</v>
      </c>
      <c r="J58" s="31">
        <v>0.51191779999999998</v>
      </c>
      <c r="K58" s="31">
        <v>0.51199209999999995</v>
      </c>
      <c r="L58" s="31"/>
      <c r="M58" s="31">
        <v>0.51182039999999995</v>
      </c>
      <c r="N58" s="31">
        <v>0.51195520000000005</v>
      </c>
      <c r="O58" s="31"/>
      <c r="P58" s="31">
        <v>0.51191710000000001</v>
      </c>
      <c r="Q58" s="31">
        <v>0.51210339999999999</v>
      </c>
      <c r="R58" s="31"/>
      <c r="S58" s="31">
        <v>0.51191229999999999</v>
      </c>
      <c r="T58" s="31">
        <v>0.51227711152093003</v>
      </c>
      <c r="U58" s="31">
        <v>0.51215029945123702</v>
      </c>
      <c r="V58" s="31">
        <v>0.51205412675246198</v>
      </c>
      <c r="W58" s="31">
        <v>0.51221885063263195</v>
      </c>
      <c r="X58" s="31">
        <v>0.51231883046924598</v>
      </c>
      <c r="AB58" s="31">
        <v>0.51209504471645295</v>
      </c>
      <c r="AC58" s="31">
        <v>0.51207367528540204</v>
      </c>
      <c r="AD58" s="31">
        <v>0.51206552854028198</v>
      </c>
      <c r="AE58" s="31">
        <v>0.51210752854028196</v>
      </c>
      <c r="AF58" s="31">
        <v>0.51209022188815001</v>
      </c>
      <c r="AH58" s="31">
        <v>0.51593403549664996</v>
      </c>
      <c r="AI58" s="31">
        <v>0.51627305355936903</v>
      </c>
      <c r="AJ58" s="35">
        <v>0.513197305355936</v>
      </c>
    </row>
    <row r="59" spans="1:36" x14ac:dyDescent="0.25">
      <c r="A59" s="39" t="s">
        <v>95</v>
      </c>
      <c r="B59" s="3">
        <v>2.5</v>
      </c>
      <c r="C59" s="3"/>
      <c r="D59" s="3">
        <v>2.6</v>
      </c>
      <c r="E59" s="3">
        <v>3</v>
      </c>
      <c r="F59" s="3"/>
      <c r="G59" s="3"/>
      <c r="H59" s="3">
        <v>3</v>
      </c>
      <c r="I59" s="3">
        <v>3</v>
      </c>
      <c r="J59" s="3">
        <v>3</v>
      </c>
      <c r="K59" s="3">
        <v>4</v>
      </c>
      <c r="L59" s="3"/>
      <c r="M59" s="3">
        <v>4</v>
      </c>
      <c r="N59" s="3">
        <v>3.3</v>
      </c>
      <c r="O59" s="3"/>
      <c r="P59" s="3">
        <v>3.2</v>
      </c>
      <c r="Q59" s="3">
        <v>2.8</v>
      </c>
      <c r="R59" s="3"/>
      <c r="S59" s="3">
        <v>3.6</v>
      </c>
      <c r="T59" s="19">
        <v>4.2</v>
      </c>
      <c r="U59" s="19">
        <v>3.6</v>
      </c>
      <c r="V59" s="19">
        <v>3.8</v>
      </c>
      <c r="W59" s="4">
        <v>15.2</v>
      </c>
      <c r="X59" s="4">
        <v>14.6</v>
      </c>
      <c r="AB59" s="19">
        <v>2.6</v>
      </c>
      <c r="AC59" s="19">
        <v>3.8</v>
      </c>
      <c r="AD59" s="19">
        <v>2.2000000000000002</v>
      </c>
      <c r="AE59" s="19">
        <v>3.8</v>
      </c>
      <c r="AF59" s="19">
        <v>4.2</v>
      </c>
      <c r="AH59" s="4">
        <v>18.399999999999999</v>
      </c>
      <c r="AI59" s="19">
        <v>3.4</v>
      </c>
      <c r="AJ59" s="27">
        <v>3.4</v>
      </c>
    </row>
    <row r="60" spans="1:36" x14ac:dyDescent="0.25">
      <c r="A60" s="34" t="s">
        <v>96</v>
      </c>
      <c r="B60" s="3">
        <v>-0.65458199948409401</v>
      </c>
      <c r="C60" s="3"/>
      <c r="D60" s="3">
        <v>-1.9211789836903748</v>
      </c>
      <c r="E60" s="3">
        <v>-2.7829820016489482</v>
      </c>
      <c r="F60" s="3"/>
      <c r="G60" s="3"/>
      <c r="H60" s="3">
        <v>-2.6403390896878598</v>
      </c>
      <c r="I60" s="3">
        <v>-2.8658056443842117</v>
      </c>
      <c r="J60" s="3">
        <v>-4.2818537687061564</v>
      </c>
      <c r="K60" s="3">
        <v>-4.8330621235459503</v>
      </c>
      <c r="L60" s="3"/>
      <c r="M60" s="3">
        <v>-7.7898686538169226</v>
      </c>
      <c r="N60" s="3">
        <v>-6.1633838557217935</v>
      </c>
      <c r="O60" s="3"/>
      <c r="P60" s="3">
        <v>-6.7110210049303731</v>
      </c>
      <c r="Q60" s="3">
        <v>-0.71630886749884937</v>
      </c>
      <c r="R60" s="3"/>
      <c r="S60" s="3">
        <v>-6.2656871675037529</v>
      </c>
      <c r="T60" s="3">
        <v>3.4559794083932616</v>
      </c>
      <c r="U60" s="3">
        <v>1.7791473359540788</v>
      </c>
      <c r="V60" s="3">
        <v>2.0282344409761066</v>
      </c>
      <c r="W60" s="3">
        <v>4.9655457048247698</v>
      </c>
      <c r="X60" s="3">
        <v>5.4594697190402108</v>
      </c>
      <c r="AB60" s="15">
        <v>5.7346420310411261</v>
      </c>
      <c r="AC60" s="15">
        <v>5.793876256532382</v>
      </c>
      <c r="AD60" s="15">
        <v>5.836916028467698</v>
      </c>
      <c r="AE60" s="15">
        <v>6.3670952288918947</v>
      </c>
      <c r="AF60" s="15">
        <v>4.5952575493157788</v>
      </c>
      <c r="AH60" s="15">
        <v>8.5651711973855349</v>
      </c>
      <c r="AI60" s="15">
        <v>12.639495504054299</v>
      </c>
      <c r="AJ60" s="25">
        <v>11.596589636246879</v>
      </c>
    </row>
    <row r="61" spans="1:36" ht="15.6" x14ac:dyDescent="0.25">
      <c r="A61" s="40" t="s">
        <v>97</v>
      </c>
      <c r="B61" s="31">
        <v>2.663392082263422E-2</v>
      </c>
      <c r="C61" s="31"/>
      <c r="D61" s="31">
        <v>2.8536847493787744E-2</v>
      </c>
      <c r="E61" s="31">
        <v>4.8270742931308272E-2</v>
      </c>
      <c r="F61" s="31"/>
      <c r="G61" s="31"/>
      <c r="H61" s="31">
        <v>2.1944478065259395E-2</v>
      </c>
      <c r="I61" s="31">
        <v>2.7647591883965497E-2</v>
      </c>
      <c r="J61" s="31">
        <v>2.6191683077708555E-2</v>
      </c>
      <c r="K61" s="31">
        <v>3.1377260669333856E-2</v>
      </c>
      <c r="L61" s="31"/>
      <c r="M61" s="31">
        <v>2.8904805529081076E-2</v>
      </c>
      <c r="N61" s="31">
        <v>3.5359887820588652E-2</v>
      </c>
      <c r="O61" s="31"/>
      <c r="P61" s="31">
        <v>2.5344710853217736E-2</v>
      </c>
      <c r="Q61" s="31">
        <v>1.8127246388185268E-2</v>
      </c>
      <c r="R61" s="31"/>
      <c r="S61" s="31">
        <v>2.532887839582303E-2</v>
      </c>
      <c r="T61" s="31">
        <v>0.28220465954343099</v>
      </c>
      <c r="U61" s="31">
        <v>0.28219606219631599</v>
      </c>
      <c r="V61" s="31">
        <v>0.28223761667594999</v>
      </c>
      <c r="W61" s="31">
        <v>0.28230516227979902</v>
      </c>
      <c r="X61" s="31">
        <v>0.282299862771417</v>
      </c>
      <c r="AB61" s="31">
        <v>0.282299596220559</v>
      </c>
      <c r="AC61" s="31">
        <v>0.28210683800497199</v>
      </c>
      <c r="AD61" s="31">
        <v>0.28228683800497201</v>
      </c>
      <c r="AE61" s="31">
        <v>0.28232683800497199</v>
      </c>
      <c r="AF61" s="31">
        <v>0.28227017387457598</v>
      </c>
      <c r="AH61" s="31">
        <v>0.283072089368825</v>
      </c>
      <c r="AI61" s="31">
        <v>0.283109175822499</v>
      </c>
      <c r="AJ61" s="35">
        <v>0.28308091758224901</v>
      </c>
    </row>
    <row r="62" spans="1:36" x14ac:dyDescent="0.25">
      <c r="A62" s="37" t="s">
        <v>91</v>
      </c>
      <c r="B62" s="3">
        <v>3.5</v>
      </c>
      <c r="C62" s="3"/>
      <c r="D62" s="3">
        <v>5.2</v>
      </c>
      <c r="E62" s="3">
        <v>9.1</v>
      </c>
      <c r="F62" s="3"/>
      <c r="G62" s="3"/>
      <c r="H62" s="3">
        <v>2.2000000000000002</v>
      </c>
      <c r="I62" s="3">
        <v>4.5999999999999996</v>
      </c>
      <c r="J62" s="3">
        <v>8.6999999999999993</v>
      </c>
      <c r="K62" s="3">
        <v>6.4</v>
      </c>
      <c r="L62" s="3"/>
      <c r="M62" s="3">
        <v>6.2</v>
      </c>
      <c r="N62" s="3">
        <v>5.5</v>
      </c>
      <c r="O62" s="3"/>
      <c r="P62" s="3">
        <v>4.3</v>
      </c>
      <c r="Q62" s="3">
        <v>4.2</v>
      </c>
      <c r="R62" s="3"/>
      <c r="S62" s="3">
        <v>5.4</v>
      </c>
      <c r="T62" s="3">
        <v>7.7864526131630374</v>
      </c>
      <c r="U62" s="3">
        <v>5.5562659568189243</v>
      </c>
      <c r="V62" s="3">
        <v>5.8875518064982213</v>
      </c>
      <c r="W62" s="3">
        <v>9.7941757874169433</v>
      </c>
      <c r="X62" s="4">
        <v>10.451094726323481</v>
      </c>
      <c r="AB62" s="19">
        <v>3.2</v>
      </c>
      <c r="AC62" s="19">
        <v>2.6</v>
      </c>
      <c r="AD62" s="19">
        <v>2.2000000000000002</v>
      </c>
      <c r="AE62" s="19">
        <v>3.6</v>
      </c>
      <c r="AF62" s="19">
        <v>2.8</v>
      </c>
      <c r="AH62" s="19">
        <v>4.2</v>
      </c>
      <c r="AI62" s="19">
        <v>2.8</v>
      </c>
      <c r="AJ62" s="27">
        <v>3.2</v>
      </c>
    </row>
    <row r="63" spans="1:36" x14ac:dyDescent="0.25">
      <c r="A63" s="29" t="s">
        <v>98</v>
      </c>
      <c r="B63" s="32">
        <v>-2.3544740615510928</v>
      </c>
      <c r="C63" s="32"/>
      <c r="D63" s="32">
        <v>-0.59108292367215931</v>
      </c>
      <c r="E63" s="32">
        <v>-9.7538894285675859</v>
      </c>
      <c r="F63" s="32"/>
      <c r="G63" s="32"/>
      <c r="H63" s="32">
        <v>0.34880829403727276</v>
      </c>
      <c r="I63" s="32">
        <v>1.793276174284486</v>
      </c>
      <c r="J63" s="32">
        <v>-0.72124238655102424</v>
      </c>
      <c r="K63" s="32">
        <v>-0.19652582396223472</v>
      </c>
      <c r="L63" s="32"/>
      <c r="M63" s="32">
        <v>2.1392883762860748</v>
      </c>
      <c r="N63" s="32">
        <v>-4.1942734527866676</v>
      </c>
      <c r="O63" s="32"/>
      <c r="P63" s="32">
        <v>-2.7071184807159199</v>
      </c>
      <c r="Q63" s="32">
        <v>0.39540864432252576</v>
      </c>
      <c r="R63" s="32"/>
      <c r="S63" s="32">
        <v>-8.9616979408002617</v>
      </c>
      <c r="T63" s="32">
        <v>5.0899459043085571</v>
      </c>
      <c r="U63" s="32">
        <v>4.070702401333115</v>
      </c>
      <c r="V63" s="32">
        <v>5.1773415749223339</v>
      </c>
      <c r="W63" s="32">
        <v>9.0308141317296808</v>
      </c>
      <c r="X63" s="32">
        <v>7.6082569894975194</v>
      </c>
      <c r="Y63" s="28"/>
      <c r="Z63" s="28"/>
      <c r="AA63" s="28"/>
      <c r="AB63" s="33">
        <v>8.7298591393003555</v>
      </c>
      <c r="AC63" s="33">
        <v>2.1152755348796681</v>
      </c>
      <c r="AD63" s="33">
        <v>8.5999737904551843</v>
      </c>
      <c r="AE63" s="33">
        <v>10.667639729979861</v>
      </c>
      <c r="AF63" s="33">
        <v>7.2402031354945606</v>
      </c>
      <c r="AG63" s="28"/>
      <c r="AH63" s="33">
        <v>14.729258824071056</v>
      </c>
      <c r="AI63" s="33">
        <v>15.887129155627289</v>
      </c>
      <c r="AJ63" s="33">
        <v>15.162743212622232</v>
      </c>
    </row>
    <row r="64" spans="1:36" ht="16.8" x14ac:dyDescent="0.25">
      <c r="A64" s="41" t="s">
        <v>89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</row>
  </sheetData>
  <mergeCells count="7">
    <mergeCell ref="A64:AJ64"/>
    <mergeCell ref="A1:AJ1"/>
    <mergeCell ref="T3:Z3"/>
    <mergeCell ref="B3:S3"/>
    <mergeCell ref="AA3:AF3"/>
    <mergeCell ref="AG3:AJ3"/>
    <mergeCell ref="A2:A3"/>
  </mergeCells>
  <phoneticPr fontId="2" type="noConversion"/>
  <pageMargins left="0.7" right="0.7" top="0.75" bottom="0.75" header="0.3" footer="0.3"/>
  <pageSetup paperSize="9" orientation="portrait" r:id="rId1"/>
  <ignoredErrors>
    <ignoredError sqref="AA49:AJ54 R49 O51:U54 O49:Q49 S49:U49 O50:R50 T50:U5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2021-08-24T15:54:47Z</dcterms:modified>
</cp:coreProperties>
</file>