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大任务深地专项\2021 结题\数据上传\Lithos数据\"/>
    </mc:Choice>
  </mc:AlternateContent>
  <xr:revisionPtr revIDLastSave="0" documentId="13_ncr:1_{51D61D20-39C2-4BE6-B4FB-F526351EEC8F}" xr6:coauthVersionLast="46" xr6:coauthVersionMax="46" xr10:uidLastSave="{00000000-0000-0000-0000-000000000000}"/>
  <bookViews>
    <workbookView xWindow="-19320" yWindow="-120" windowWidth="19440" windowHeight="15000" tabRatio="722" xr2:uid="{C4792B6E-B8CE-4050-A42C-F7239F6103E2}"/>
  </bookViews>
  <sheets>
    <sheet name="Table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  <c r="B18" i="1"/>
  <c r="B56" i="1" l="1"/>
  <c r="B58" i="1"/>
  <c r="B59" i="1"/>
  <c r="B60" i="1"/>
  <c r="B61" i="1"/>
  <c r="C17" i="1" l="1"/>
  <c r="D17" i="1"/>
  <c r="E17" i="1"/>
  <c r="F17" i="1"/>
  <c r="G17" i="1"/>
  <c r="I17" i="1"/>
  <c r="J17" i="1"/>
  <c r="K17" i="1"/>
  <c r="L17" i="1"/>
  <c r="M17" i="1"/>
  <c r="N17" i="1"/>
  <c r="O17" i="1"/>
  <c r="P17" i="1"/>
  <c r="R17" i="1"/>
  <c r="S17" i="1"/>
  <c r="T17" i="1"/>
  <c r="U17" i="1"/>
  <c r="V17" i="1"/>
  <c r="W17" i="1"/>
  <c r="X17" i="1"/>
  <c r="Y17" i="1"/>
  <c r="Z17" i="1"/>
  <c r="C18" i="1"/>
  <c r="D18" i="1"/>
  <c r="E18" i="1"/>
  <c r="F18" i="1"/>
  <c r="G18" i="1"/>
  <c r="I18" i="1"/>
  <c r="J18" i="1"/>
  <c r="K18" i="1"/>
  <c r="L18" i="1"/>
  <c r="M18" i="1"/>
  <c r="N18" i="1"/>
  <c r="O18" i="1"/>
  <c r="P18" i="1"/>
  <c r="R18" i="1"/>
  <c r="S18" i="1"/>
  <c r="T18" i="1"/>
  <c r="U18" i="1"/>
  <c r="V18" i="1"/>
  <c r="W18" i="1"/>
  <c r="X18" i="1"/>
  <c r="Y18" i="1"/>
  <c r="Z18" i="1"/>
  <c r="C56" i="1"/>
  <c r="D56" i="1"/>
  <c r="E56" i="1"/>
  <c r="F56" i="1"/>
  <c r="G56" i="1"/>
  <c r="I56" i="1"/>
  <c r="J56" i="1"/>
  <c r="K56" i="1"/>
  <c r="L56" i="1"/>
  <c r="M56" i="1"/>
  <c r="N56" i="1"/>
  <c r="O56" i="1"/>
  <c r="P56" i="1"/>
  <c r="R56" i="1"/>
  <c r="S56" i="1"/>
  <c r="T56" i="1"/>
  <c r="U56" i="1"/>
  <c r="V56" i="1"/>
  <c r="W56" i="1"/>
  <c r="X56" i="1"/>
  <c r="Y56" i="1"/>
  <c r="Z56" i="1"/>
  <c r="C58" i="1"/>
  <c r="D58" i="1"/>
  <c r="E58" i="1"/>
  <c r="F58" i="1"/>
  <c r="G58" i="1"/>
  <c r="I58" i="1"/>
  <c r="J58" i="1"/>
  <c r="K58" i="1"/>
  <c r="L58" i="1"/>
  <c r="M58" i="1"/>
  <c r="N58" i="1"/>
  <c r="O58" i="1"/>
  <c r="P58" i="1"/>
  <c r="R58" i="1"/>
  <c r="S58" i="1"/>
  <c r="T58" i="1"/>
  <c r="U58" i="1"/>
  <c r="V58" i="1"/>
  <c r="W58" i="1"/>
  <c r="X58" i="1"/>
  <c r="Y58" i="1"/>
  <c r="Z58" i="1"/>
  <c r="C59" i="1"/>
  <c r="D59" i="1"/>
  <c r="E59" i="1"/>
  <c r="F59" i="1"/>
  <c r="G59" i="1"/>
  <c r="I59" i="1"/>
  <c r="J59" i="1"/>
  <c r="K59" i="1"/>
  <c r="L59" i="1"/>
  <c r="M59" i="1"/>
  <c r="N59" i="1"/>
  <c r="O59" i="1"/>
  <c r="P59" i="1"/>
  <c r="R59" i="1"/>
  <c r="S59" i="1"/>
  <c r="T59" i="1"/>
  <c r="U59" i="1"/>
  <c r="V59" i="1"/>
  <c r="W59" i="1"/>
  <c r="X59" i="1"/>
  <c r="Y59" i="1"/>
  <c r="Z59" i="1"/>
  <c r="C60" i="1"/>
  <c r="D60" i="1"/>
  <c r="E60" i="1"/>
  <c r="F60" i="1"/>
  <c r="G60" i="1"/>
  <c r="I60" i="1"/>
  <c r="J60" i="1"/>
  <c r="K60" i="1"/>
  <c r="L60" i="1"/>
  <c r="M60" i="1"/>
  <c r="N60" i="1"/>
  <c r="O60" i="1"/>
  <c r="P60" i="1"/>
  <c r="R60" i="1"/>
  <c r="S60" i="1"/>
  <c r="T60" i="1"/>
  <c r="U60" i="1"/>
  <c r="V60" i="1"/>
  <c r="W60" i="1"/>
  <c r="X60" i="1"/>
  <c r="Y60" i="1"/>
  <c r="Z60" i="1"/>
  <c r="C61" i="1"/>
  <c r="D61" i="1"/>
  <c r="E61" i="1"/>
  <c r="F61" i="1"/>
  <c r="G61" i="1"/>
  <c r="I61" i="1"/>
  <c r="J61" i="1"/>
  <c r="K61" i="1"/>
  <c r="L61" i="1"/>
  <c r="M61" i="1"/>
  <c r="N61" i="1"/>
  <c r="O61" i="1"/>
  <c r="P61" i="1"/>
  <c r="R61" i="1"/>
  <c r="S61" i="1"/>
  <c r="T61" i="1"/>
  <c r="U61" i="1"/>
  <c r="V61" i="1"/>
  <c r="W61" i="1"/>
  <c r="X61" i="1"/>
  <c r="Y61" i="1"/>
  <c r="Z61" i="1"/>
</calcChain>
</file>

<file path=xl/sharedStrings.xml><?xml version="1.0" encoding="utf-8"?>
<sst xmlns="http://schemas.openxmlformats.org/spreadsheetml/2006/main" count="121" uniqueCount="94">
  <si>
    <t>17JJG-01</t>
  </si>
  <si>
    <t>&lt;0.01</t>
  </si>
  <si>
    <t>17JJG-03</t>
  </si>
  <si>
    <t>17JJG-04</t>
  </si>
  <si>
    <t>17JJG-05</t>
    <phoneticPr fontId="2" type="noConversion"/>
  </si>
  <si>
    <t>17JJG-07</t>
  </si>
  <si>
    <t>17JJG-08</t>
  </si>
  <si>
    <t>17JJG-09</t>
  </si>
  <si>
    <t>17JJG-10</t>
  </si>
  <si>
    <t>17JJG-11</t>
  </si>
  <si>
    <t>17CHZ-13</t>
  </si>
  <si>
    <t>17CHZ-18</t>
  </si>
  <si>
    <t>17CHZ-21</t>
  </si>
  <si>
    <t>17CHZ-30</t>
  </si>
  <si>
    <t>17CHZ-31</t>
  </si>
  <si>
    <t>17LCD-06</t>
  </si>
  <si>
    <t>MnO</t>
  </si>
  <si>
    <t>MgO</t>
  </si>
  <si>
    <t>CaO</t>
  </si>
  <si>
    <t>Total</t>
  </si>
  <si>
    <t>Sc</t>
  </si>
  <si>
    <t>V</t>
  </si>
  <si>
    <t>Cr</t>
  </si>
  <si>
    <t>Mn</t>
  </si>
  <si>
    <t>Co</t>
  </si>
  <si>
    <t>Ni</t>
  </si>
  <si>
    <t>Cu</t>
  </si>
  <si>
    <t>Zn</t>
  </si>
  <si>
    <t>Ga</t>
  </si>
  <si>
    <t>Ge</t>
  </si>
  <si>
    <t>Rb</t>
  </si>
  <si>
    <t>Sr</t>
  </si>
  <si>
    <t>Y</t>
  </si>
  <si>
    <t>Zr</t>
  </si>
  <si>
    <t>Nb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</si>
  <si>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</si>
  <si>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</si>
  <si>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</si>
  <si>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</si>
  <si>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</si>
  <si>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</si>
  <si>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</si>
  <si>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</si>
  <si>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</si>
  <si>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</si>
  <si>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</si>
  <si>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</si>
  <si>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</si>
  <si>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</si>
  <si>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</si>
  <si>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</si>
  <si>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</si>
  <si>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</si>
  <si>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</si>
  <si>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</si>
  <si>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</si>
  <si>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Rb/Sr</t>
    <phoneticPr fontId="2" type="noConversion"/>
  </si>
  <si>
    <t>Nb/Ta</t>
    <phoneticPr fontId="2" type="noConversion"/>
  </si>
  <si>
    <t>Zr/Hf</t>
    <phoneticPr fontId="2" type="noConversion"/>
  </si>
  <si>
    <t>10000Ga/Al</t>
    <phoneticPr fontId="2" type="noConversion"/>
  </si>
  <si>
    <t>Y/Ho</t>
    <phoneticPr fontId="2" type="noConversion"/>
  </si>
  <si>
    <t>Eu/Eu*</t>
    <phoneticPr fontId="2" type="noConversion"/>
  </si>
  <si>
    <t>τ</t>
    <phoneticPr fontId="2" type="noConversion"/>
  </si>
  <si>
    <t xml:space="preserve">LOI </t>
    <phoneticPr fontId="2" type="noConversion"/>
  </si>
  <si>
    <r>
      <t>A/CNK</t>
    </r>
    <r>
      <rPr>
        <sz val="11"/>
        <color theme="1"/>
        <rFont val="宋体"/>
        <family val="3"/>
        <charset val="134"/>
      </rPr>
      <t/>
    </r>
    <phoneticPr fontId="2" type="noConversion"/>
  </si>
  <si>
    <t>ΣREE</t>
  </si>
  <si>
    <t>T(Zr)/°C</t>
    <phoneticPr fontId="2" type="noConversion"/>
  </si>
  <si>
    <r>
      <t>P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5</t>
    </r>
  </si>
  <si>
    <t>17CHZ-01</t>
    <phoneticPr fontId="2" type="noConversion"/>
  </si>
  <si>
    <t>17CHZ-03</t>
    <phoneticPr fontId="2" type="noConversion"/>
  </si>
  <si>
    <t>17CHZ-05</t>
    <phoneticPr fontId="2" type="noConversion"/>
  </si>
  <si>
    <t>Sample No.</t>
  </si>
  <si>
    <t>Rock type</t>
    <phoneticPr fontId="2" type="noConversion"/>
  </si>
  <si>
    <t>T(Zr)/°C=  Whole rock zircon saturation temperature</t>
    <phoneticPr fontId="2" type="noConversion"/>
  </si>
  <si>
    <t>Zr+Nb+Ce+Y</t>
  </si>
  <si>
    <t>τ= Gottini index (Gottini, 1968)</t>
    <phoneticPr fontId="2" type="noConversion"/>
  </si>
  <si>
    <t>LOI = loss on ignition.</t>
    <phoneticPr fontId="2" type="noConversion"/>
  </si>
  <si>
    <t>17LCD-24</t>
    <phoneticPr fontId="2" type="noConversion"/>
  </si>
  <si>
    <t>17LCD-25</t>
    <phoneticPr fontId="2" type="noConversion"/>
  </si>
  <si>
    <t>17LCD-28</t>
    <phoneticPr fontId="2" type="noConversion"/>
  </si>
  <si>
    <t>17LCD-02</t>
    <phoneticPr fontId="2" type="noConversion"/>
  </si>
  <si>
    <t>17LCD-03</t>
    <phoneticPr fontId="2" type="noConversion"/>
  </si>
  <si>
    <r>
      <t>SO</t>
    </r>
    <r>
      <rPr>
        <vertAlign val="subscript"/>
        <sz val="10"/>
        <rFont val="Times New Roman"/>
        <family val="1"/>
      </rPr>
      <t>3</t>
    </r>
    <phoneticPr fontId="2" type="noConversion"/>
  </si>
  <si>
    <r>
      <t>SiO</t>
    </r>
    <r>
      <rPr>
        <vertAlign val="subscript"/>
        <sz val="10"/>
        <rFont val="Times New Roman"/>
        <family val="1"/>
      </rPr>
      <t>2</t>
    </r>
  </si>
  <si>
    <r>
      <t>TiO</t>
    </r>
    <r>
      <rPr>
        <vertAlign val="subscript"/>
        <sz val="10"/>
        <rFont val="Times New Roman"/>
        <family val="1"/>
      </rPr>
      <t>2</t>
    </r>
  </si>
  <si>
    <r>
      <t>Al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</si>
  <si>
    <r>
      <t>Fe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  <r>
      <rPr>
        <vertAlign val="superscript"/>
        <sz val="10"/>
        <rFont val="Times New Roman"/>
        <family val="1"/>
      </rPr>
      <t>T</t>
    </r>
  </si>
  <si>
    <r>
      <t>Na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</si>
  <si>
    <r>
      <t>K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</si>
  <si>
    <t xml:space="preserve"> Linchangdong granite</t>
    <phoneticPr fontId="2" type="noConversion"/>
  </si>
  <si>
    <t>Chaihezhen granite</t>
    <phoneticPr fontId="2" type="noConversion"/>
  </si>
  <si>
    <t xml:space="preserve"> Jiajiagou granite</t>
    <phoneticPr fontId="2" type="noConversion"/>
  </si>
  <si>
    <t>K/Ba</t>
    <phoneticPr fontId="2" type="noConversion"/>
  </si>
  <si>
    <t>Table S1.Whole rock major and trace element compositions of the Linchangdong(LCD), Chaihezhen(CHZ) and Jiajiagou(JJG) granites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</si>
</sst>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_);[Red]\(0.00\)"/>
    <numFmt numFmtId="177" formatCode="0.00_ "/>
    <numFmt numFmtId="178" formatCode="0_ "/>
    <numFmt numFmtId="179" formatCode="0_);[Red]\(0\)"/>
    <numFmt numFmtId="180" formatCode="0.0_);[Red]\(0.0\)"/>
    <numFmt numFmtId="181" formatCode="0.0_ "/>
  </numFmts>
  <fonts count="16" x14ac:knownFonts="1">
    <font>
      <sz val="9"/>
      <color theme="1"/>
      <name val="Times New Roman"/>
      <family val="2"/>
      <charset val="134"/>
    </font>
    <font>
      <sz val="9"/>
      <name val="Times New Roman"/>
      <family val="2"/>
      <charset val="134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0"/>
      <name val="Arial"/>
      <family val="2"/>
    </font>
    <font>
      <sz val="9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2"/>
      <charset val="134"/>
    </font>
    <font>
      <sz val="10"/>
      <color theme="1"/>
      <name val="Times New Roman"/>
      <family val="1"/>
    </font>
    <font>
      <vertAlign val="subscript"/>
      <sz val="10"/>
      <name val="Times New Roman"/>
      <family val="1"/>
    </font>
    <font>
      <vertAlign val="superscript"/>
      <sz val="10"/>
      <name val="Times New Roman"/>
      <family val="1"/>
    </font>
    <font>
      <sz val="11"/>
      <color theme="1"/>
      <name val="Times New Roman"/>
      <family val="2"/>
      <charset val="134"/>
    </font>
    <font>
      <b/>
      <sz val="12"/>
      <color theme="1"/>
      <name val="Times New Roman"/>
      <family val="1"/>
    </font>
    <font>
      <sz val="8"/>
      <name val="Arial"/>
      <family val="2"/>
    </font>
    <font>
      <sz val="9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5" fillId="0" borderId="0">
      <alignment vertical="center"/>
    </xf>
  </cellStyleXfs>
  <cellXfs count="58">
    <xf numFmtId="0" fontId="0" fillId="0" borderId="0" xfId="0">
      <alignment vertical="center"/>
    </xf>
    <xf numFmtId="178" fontId="7" fillId="0" borderId="0" xfId="0" applyNumberFormat="1" applyFont="1" applyFill="1" applyBorder="1" applyAlignment="1">
      <alignment horizontal="center" vertical="center"/>
    </xf>
    <xf numFmtId="179" fontId="7" fillId="0" borderId="0" xfId="0" applyNumberFormat="1" applyFont="1" applyFill="1" applyBorder="1" applyAlignment="1">
      <alignment horizontal="center" vertical="center"/>
    </xf>
    <xf numFmtId="177" fontId="7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1" fillId="0" borderId="0" xfId="0" applyFont="1" applyFill="1" applyAlignment="1"/>
    <xf numFmtId="0" fontId="5" fillId="0" borderId="1" xfId="0" applyFont="1" applyFill="1" applyBorder="1" applyAlignment="1"/>
    <xf numFmtId="0" fontId="4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0" fillId="0" borderId="0" xfId="0" applyBorder="1">
      <alignment vertical="center"/>
    </xf>
    <xf numFmtId="179" fontId="0" fillId="0" borderId="0" xfId="0" applyNumberFormat="1" applyBorder="1">
      <alignment vertical="center"/>
    </xf>
    <xf numFmtId="180" fontId="0" fillId="0" borderId="0" xfId="0" applyNumberFormat="1" applyBorder="1">
      <alignment vertical="center"/>
    </xf>
    <xf numFmtId="180" fontId="5" fillId="0" borderId="0" xfId="0" applyNumberFormat="1" applyFont="1" applyBorder="1">
      <alignment vertical="center"/>
    </xf>
    <xf numFmtId="2" fontId="7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181" fontId="7" fillId="0" borderId="0" xfId="0" applyNumberFormat="1" applyFont="1" applyFill="1" applyBorder="1" applyAlignment="1">
      <alignment horizontal="center" vertical="center"/>
    </xf>
    <xf numFmtId="180" fontId="7" fillId="0" borderId="0" xfId="0" applyNumberFormat="1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horizontal="center" vertical="center"/>
    </xf>
    <xf numFmtId="179" fontId="7" fillId="0" borderId="0" xfId="0" applyNumberFormat="1" applyFont="1" applyBorder="1" applyAlignment="1">
      <alignment horizontal="center" vertical="center"/>
    </xf>
    <xf numFmtId="180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" fillId="0" borderId="0" xfId="0" applyFont="1" applyFill="1" applyBorder="1" applyAlignment="1"/>
    <xf numFmtId="0" fontId="6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5" fillId="0" borderId="0" xfId="0" applyFont="1" applyFill="1" applyBorder="1" applyAlignment="1"/>
    <xf numFmtId="2" fontId="7" fillId="0" borderId="0" xfId="0" applyNumberFormat="1" applyFont="1" applyFill="1" applyAlignment="1">
      <alignment horizontal="center" vertical="center"/>
    </xf>
    <xf numFmtId="0" fontId="15" fillId="0" borderId="0" xfId="0" applyFont="1">
      <alignment vertical="center"/>
    </xf>
    <xf numFmtId="0" fontId="1" fillId="0" borderId="0" xfId="0" applyFont="1" applyBorder="1">
      <alignment vertical="center"/>
    </xf>
    <xf numFmtId="179" fontId="1" fillId="0" borderId="0" xfId="0" applyNumberFormat="1" applyFont="1" applyBorder="1">
      <alignment vertical="center"/>
    </xf>
    <xf numFmtId="180" fontId="1" fillId="0" borderId="0" xfId="0" applyNumberFormat="1" applyFont="1" applyBorder="1">
      <alignment vertical="center"/>
    </xf>
    <xf numFmtId="0" fontId="1" fillId="0" borderId="0" xfId="0" applyFont="1" applyFill="1" applyBorder="1">
      <alignment vertical="center"/>
    </xf>
    <xf numFmtId="0" fontId="4" fillId="0" borderId="0" xfId="0" applyFont="1" applyBorder="1" applyAlignment="1"/>
    <xf numFmtId="0" fontId="7" fillId="0" borderId="0" xfId="0" applyFont="1" applyBorder="1" applyAlignment="1">
      <alignment horizontal="center" vertical="center" wrapText="1"/>
    </xf>
    <xf numFmtId="0" fontId="1" fillId="0" borderId="0" xfId="0" applyFont="1">
      <alignment vertical="center"/>
    </xf>
    <xf numFmtId="177" fontId="1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179" fontId="1" fillId="0" borderId="0" xfId="0" applyNumberFormat="1" applyFont="1" applyAlignment="1">
      <alignment horizontal="center" vertical="center"/>
    </xf>
    <xf numFmtId="179" fontId="5" fillId="0" borderId="0" xfId="0" applyNumberFormat="1" applyFont="1" applyAlignment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179" fontId="1" fillId="0" borderId="0" xfId="0" applyNumberFormat="1" applyFont="1" applyFill="1" applyBorder="1">
      <alignment vertical="center"/>
    </xf>
    <xf numFmtId="180" fontId="1" fillId="0" borderId="0" xfId="0" applyNumberFormat="1" applyFont="1" applyFill="1" applyBorder="1">
      <alignment vertical="center"/>
    </xf>
    <xf numFmtId="180" fontId="5" fillId="0" borderId="0" xfId="0" applyNumberFormat="1" applyFont="1" applyFill="1" applyBorder="1">
      <alignment vertical="center"/>
    </xf>
    <xf numFmtId="0" fontId="1" fillId="0" borderId="0" xfId="0" applyFont="1" applyFill="1">
      <alignment vertical="center"/>
    </xf>
    <xf numFmtId="0" fontId="7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14" fillId="0" borderId="0" xfId="2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3" fillId="0" borderId="3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</cellXfs>
  <cellStyles count="3">
    <cellStyle name="Normal 2" xfId="1" xr:uid="{B399F271-823B-40F1-B834-79D649E82DC4}"/>
    <cellStyle name="常规" xfId="0" builtinId="0"/>
    <cellStyle name="常规 2" xfId="2" xr:uid="{BE740205-F105-4FDC-8216-C794A0202A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70829-352C-4152-9E60-C53FE486AE7C}">
  <sheetPr codeName="Sheet1"/>
  <dimension ref="A1:BX67"/>
  <sheetViews>
    <sheetView tabSelected="1" zoomScale="91" zoomScaleNormal="91" workbookViewId="0">
      <selection activeCell="A19" sqref="A19:XFD19"/>
    </sheetView>
  </sheetViews>
  <sheetFormatPr defaultRowHeight="12" x14ac:dyDescent="0.25"/>
  <cols>
    <col min="1" max="1" width="12.42578125" customWidth="1"/>
    <col min="2" max="5" width="11.7109375" bestFit="1" customWidth="1"/>
    <col min="6" max="6" width="11.7109375" style="28" bestFit="1" customWidth="1"/>
    <col min="7" max="7" width="11.7109375" bestFit="1" customWidth="1"/>
    <col min="8" max="8" width="3.7109375" customWidth="1"/>
    <col min="9" max="9" width="11.85546875" style="28" bestFit="1" customWidth="1"/>
    <col min="10" max="16" width="11.85546875" bestFit="1" customWidth="1"/>
    <col min="17" max="17" width="4" customWidth="1"/>
    <col min="18" max="18" width="10.85546875" bestFit="1" customWidth="1"/>
    <col min="19" max="19" width="10.85546875" style="5" bestFit="1" customWidth="1"/>
    <col min="20" max="20" width="10.85546875" style="6" bestFit="1" customWidth="1"/>
    <col min="21" max="21" width="10.85546875" style="5" bestFit="1" customWidth="1"/>
    <col min="22" max="24" width="10.85546875" bestFit="1" customWidth="1"/>
    <col min="25" max="25" width="10.85546875" style="28" bestFit="1" customWidth="1"/>
    <col min="26" max="26" width="10.85546875" bestFit="1" customWidth="1"/>
    <col min="27" max="27" width="9.28515625" style="11" bestFit="1" customWidth="1"/>
    <col min="28" max="28" width="9.28515625" style="12" bestFit="1" customWidth="1"/>
    <col min="29" max="29" width="9.28515625" style="13" bestFit="1" customWidth="1"/>
    <col min="30" max="30" width="9.28515625" style="11" bestFit="1" customWidth="1"/>
    <col min="31" max="31" width="9.28515625" style="13" bestFit="1" customWidth="1"/>
    <col min="32" max="53" width="9.28515625" style="11" bestFit="1" customWidth="1"/>
    <col min="54" max="54" width="14.140625" style="11" customWidth="1"/>
    <col min="55" max="55" width="12.140625" style="11" customWidth="1"/>
    <col min="56" max="56" width="9.42578125" style="11" customWidth="1"/>
    <col min="57" max="57" width="9.28515625" style="11" bestFit="1" customWidth="1"/>
    <col min="58" max="59" width="9.28515625" style="14" bestFit="1" customWidth="1"/>
    <col min="60" max="60" width="8.7109375" style="11" customWidth="1"/>
    <col min="61" max="61" width="12.28515625" style="11" customWidth="1"/>
    <col min="62" max="62" width="9.28515625" style="4" customWidth="1"/>
    <col min="63" max="67" width="9.28515625" style="11" bestFit="1" customWidth="1"/>
    <col min="68" max="68" width="12.28515625" style="11" customWidth="1"/>
    <col min="69" max="69" width="17.42578125" style="11" customWidth="1"/>
    <col min="70" max="70" width="14.7109375" style="11" customWidth="1"/>
    <col min="71" max="76" width="8.42578125" style="11" customWidth="1"/>
  </cols>
  <sheetData>
    <row r="1" spans="1:76" s="52" customFormat="1" ht="22.95" customHeight="1" thickBot="1" x14ac:dyDescent="0.3">
      <c r="A1" s="53" t="s">
        <v>93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</row>
    <row r="2" spans="1:76" s="25" customFormat="1" ht="22.95" customHeight="1" x14ac:dyDescent="0.25">
      <c r="A2" s="45" t="s">
        <v>72</v>
      </c>
      <c r="B2" s="56" t="s">
        <v>89</v>
      </c>
      <c r="C2" s="56"/>
      <c r="D2" s="56"/>
      <c r="E2" s="56"/>
      <c r="F2" s="56"/>
      <c r="G2" s="56"/>
      <c r="H2" s="46"/>
      <c r="I2" s="56" t="s">
        <v>90</v>
      </c>
      <c r="J2" s="56"/>
      <c r="K2" s="56"/>
      <c r="L2" s="56"/>
      <c r="M2" s="56"/>
      <c r="N2" s="56"/>
      <c r="O2" s="56"/>
      <c r="P2" s="56"/>
      <c r="Q2" s="46"/>
      <c r="R2" s="56" t="s">
        <v>91</v>
      </c>
      <c r="S2" s="56"/>
      <c r="T2" s="56"/>
      <c r="U2" s="56"/>
      <c r="V2" s="56"/>
      <c r="W2" s="56"/>
      <c r="X2" s="56"/>
      <c r="Y2" s="56"/>
      <c r="Z2" s="56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</row>
    <row r="3" spans="1:76" s="33" customFormat="1" ht="13.2" x14ac:dyDescent="0.25">
      <c r="A3" s="49" t="s">
        <v>71</v>
      </c>
      <c r="B3" s="50" t="s">
        <v>77</v>
      </c>
      <c r="C3" s="50" t="s">
        <v>78</v>
      </c>
      <c r="D3" s="50" t="s">
        <v>79</v>
      </c>
      <c r="E3" s="50" t="s">
        <v>80</v>
      </c>
      <c r="F3" s="50" t="s">
        <v>81</v>
      </c>
      <c r="G3" s="50" t="s">
        <v>15</v>
      </c>
      <c r="H3" s="50"/>
      <c r="I3" s="50" t="s">
        <v>10</v>
      </c>
      <c r="J3" s="50" t="s">
        <v>11</v>
      </c>
      <c r="K3" s="50" t="s">
        <v>12</v>
      </c>
      <c r="L3" s="50" t="s">
        <v>13</v>
      </c>
      <c r="M3" s="50" t="s">
        <v>14</v>
      </c>
      <c r="N3" s="50" t="s">
        <v>68</v>
      </c>
      <c r="O3" s="50" t="s">
        <v>69</v>
      </c>
      <c r="P3" s="50" t="s">
        <v>70</v>
      </c>
      <c r="Q3" s="50"/>
      <c r="R3" s="50" t="s">
        <v>0</v>
      </c>
      <c r="S3" s="50" t="s">
        <v>2</v>
      </c>
      <c r="T3" s="50" t="s">
        <v>3</v>
      </c>
      <c r="U3" s="50" t="s">
        <v>4</v>
      </c>
      <c r="V3" s="50" t="s">
        <v>5</v>
      </c>
      <c r="W3" s="50" t="s">
        <v>6</v>
      </c>
      <c r="X3" s="50" t="s">
        <v>7</v>
      </c>
      <c r="Y3" s="50" t="s">
        <v>8</v>
      </c>
      <c r="Z3" s="50" t="s">
        <v>9</v>
      </c>
      <c r="AA3" s="29"/>
      <c r="AB3" s="30"/>
      <c r="AC3" s="31"/>
      <c r="AD3" s="29"/>
      <c r="AE3" s="31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14"/>
      <c r="BG3" s="14"/>
      <c r="BH3" s="29"/>
      <c r="BI3" s="29"/>
      <c r="BJ3" s="32"/>
      <c r="BK3" s="29"/>
      <c r="BL3" s="29"/>
      <c r="BM3" s="29"/>
      <c r="BN3" s="29"/>
      <c r="BO3" s="29"/>
      <c r="BP3" s="29"/>
    </row>
    <row r="4" spans="1:76" s="23" customFormat="1" ht="14.4" customHeight="1" x14ac:dyDescent="0.25">
      <c r="A4" s="16" t="s">
        <v>83</v>
      </c>
      <c r="B4" s="15">
        <v>68.41</v>
      </c>
      <c r="C4" s="15">
        <v>69.84</v>
      </c>
      <c r="D4" s="15">
        <v>68.95</v>
      </c>
      <c r="E4" s="15">
        <v>69.150000000000006</v>
      </c>
      <c r="F4" s="15">
        <v>68.790000000000006</v>
      </c>
      <c r="G4" s="15">
        <v>69.78</v>
      </c>
      <c r="H4" s="15"/>
      <c r="I4" s="15">
        <v>73.97</v>
      </c>
      <c r="J4" s="15">
        <v>74.52</v>
      </c>
      <c r="K4" s="15">
        <v>74.28</v>
      </c>
      <c r="L4" s="15">
        <v>74.19</v>
      </c>
      <c r="M4" s="15">
        <v>75</v>
      </c>
      <c r="N4" s="15">
        <v>75.3</v>
      </c>
      <c r="O4" s="15">
        <v>74.48</v>
      </c>
      <c r="P4" s="15">
        <v>73.760000000000005</v>
      </c>
      <c r="Q4" s="15"/>
      <c r="R4" s="15">
        <v>77.400000000000006</v>
      </c>
      <c r="S4" s="15">
        <v>76.930000000000007</v>
      </c>
      <c r="T4" s="15">
        <v>76.83</v>
      </c>
      <c r="U4" s="15">
        <v>77.31</v>
      </c>
      <c r="V4" s="15">
        <v>77.14</v>
      </c>
      <c r="W4" s="15">
        <v>76.459999999999994</v>
      </c>
      <c r="X4" s="15">
        <v>77.430000000000007</v>
      </c>
      <c r="Y4" s="15">
        <v>76.489999999999995</v>
      </c>
      <c r="Z4" s="15">
        <v>76.78</v>
      </c>
      <c r="AA4" s="29"/>
      <c r="AB4" s="30"/>
      <c r="AC4" s="31"/>
      <c r="AD4" s="29"/>
      <c r="AE4" s="31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14"/>
      <c r="BC4" s="14"/>
      <c r="BD4" s="29"/>
      <c r="BE4" s="29"/>
      <c r="BF4" s="32"/>
      <c r="BG4" s="29"/>
      <c r="BH4" s="29"/>
      <c r="BI4" s="29"/>
      <c r="BJ4" s="29"/>
      <c r="BK4" s="29"/>
      <c r="BL4" s="29"/>
      <c r="BM4" s="29"/>
      <c r="BN4" s="29"/>
      <c r="BO4" s="29"/>
      <c r="BP4" s="29"/>
    </row>
    <row r="5" spans="1:76" s="7" customFormat="1" ht="14.4" customHeight="1" x14ac:dyDescent="0.25">
      <c r="A5" s="16" t="s">
        <v>84</v>
      </c>
      <c r="B5" s="15">
        <v>0.46</v>
      </c>
      <c r="C5" s="15">
        <v>0.44</v>
      </c>
      <c r="D5" s="15">
        <v>0.46</v>
      </c>
      <c r="E5" s="15">
        <v>0.44</v>
      </c>
      <c r="F5" s="15">
        <v>0.48</v>
      </c>
      <c r="G5" s="15">
        <v>0.43</v>
      </c>
      <c r="H5" s="15"/>
      <c r="I5" s="15">
        <v>0.21</v>
      </c>
      <c r="J5" s="15">
        <v>0.2</v>
      </c>
      <c r="K5" s="15">
        <v>0.2</v>
      </c>
      <c r="L5" s="15">
        <v>0.2</v>
      </c>
      <c r="M5" s="15">
        <v>0.21</v>
      </c>
      <c r="N5" s="15">
        <v>0.2</v>
      </c>
      <c r="O5" s="15">
        <v>0.24</v>
      </c>
      <c r="P5" s="15">
        <v>0.23</v>
      </c>
      <c r="Q5" s="15"/>
      <c r="R5" s="15">
        <v>7.0000000000000007E-2</v>
      </c>
      <c r="S5" s="15">
        <v>0.08</v>
      </c>
      <c r="T5" s="15">
        <v>0.08</v>
      </c>
      <c r="U5" s="15">
        <v>0.08</v>
      </c>
      <c r="V5" s="15">
        <v>0.08</v>
      </c>
      <c r="W5" s="15">
        <v>0.08</v>
      </c>
      <c r="X5" s="15">
        <v>0.09</v>
      </c>
      <c r="Y5" s="15">
        <v>0.09</v>
      </c>
      <c r="Z5" s="15">
        <v>0.08</v>
      </c>
      <c r="AA5" s="29"/>
      <c r="AB5" s="30"/>
      <c r="AC5" s="31"/>
      <c r="AD5" s="29"/>
      <c r="AE5" s="31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14"/>
      <c r="BG5" s="14"/>
      <c r="BH5" s="29"/>
      <c r="BI5" s="29"/>
      <c r="BJ5" s="32"/>
      <c r="BK5" s="29"/>
      <c r="BL5" s="29"/>
      <c r="BM5" s="29"/>
      <c r="BN5" s="29"/>
      <c r="BO5" s="29"/>
      <c r="BP5" s="29"/>
      <c r="BQ5" s="23"/>
      <c r="BR5" s="23"/>
      <c r="BS5" s="23"/>
      <c r="BT5" s="23"/>
      <c r="BU5" s="23"/>
      <c r="BV5" s="23"/>
      <c r="BW5" s="23"/>
      <c r="BX5" s="23"/>
    </row>
    <row r="6" spans="1:76" s="7" customFormat="1" ht="14.4" customHeight="1" x14ac:dyDescent="0.25">
      <c r="A6" s="16" t="s">
        <v>85</v>
      </c>
      <c r="B6" s="15">
        <v>14.9</v>
      </c>
      <c r="C6" s="15">
        <v>14.6</v>
      </c>
      <c r="D6" s="15">
        <v>14.56</v>
      </c>
      <c r="E6" s="15">
        <v>14.56</v>
      </c>
      <c r="F6" s="15">
        <v>14.9</v>
      </c>
      <c r="G6" s="15">
        <v>14.5</v>
      </c>
      <c r="H6" s="15"/>
      <c r="I6" s="15">
        <v>13.38</v>
      </c>
      <c r="J6" s="15">
        <v>13.18</v>
      </c>
      <c r="K6" s="15">
        <v>13.54</v>
      </c>
      <c r="L6" s="15">
        <v>13.38</v>
      </c>
      <c r="M6" s="15">
        <v>13.5</v>
      </c>
      <c r="N6" s="15">
        <v>13.12</v>
      </c>
      <c r="O6" s="15">
        <v>13.49</v>
      </c>
      <c r="P6" s="15">
        <v>13.3</v>
      </c>
      <c r="Q6" s="15"/>
      <c r="R6" s="15">
        <v>12.64</v>
      </c>
      <c r="S6" s="15">
        <v>12.46</v>
      </c>
      <c r="T6" s="15">
        <v>12.52</v>
      </c>
      <c r="U6" s="15">
        <v>12.74</v>
      </c>
      <c r="V6" s="15">
        <v>12.74</v>
      </c>
      <c r="W6" s="15">
        <v>12.58</v>
      </c>
      <c r="X6" s="15">
        <v>12.75</v>
      </c>
      <c r="Y6" s="15">
        <v>12.6</v>
      </c>
      <c r="Z6" s="15">
        <v>12.68</v>
      </c>
      <c r="AA6" s="29"/>
      <c r="AB6" s="30"/>
      <c r="AC6" s="31"/>
      <c r="AD6" s="29"/>
      <c r="AE6" s="31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14"/>
      <c r="BG6" s="14"/>
      <c r="BH6" s="29"/>
      <c r="BI6" s="29"/>
      <c r="BJ6" s="32"/>
      <c r="BK6" s="29"/>
      <c r="BL6" s="29"/>
      <c r="BM6" s="29"/>
      <c r="BN6" s="29"/>
      <c r="BO6" s="29"/>
      <c r="BP6" s="29"/>
      <c r="BQ6" s="23"/>
      <c r="BR6" s="23"/>
      <c r="BS6" s="23"/>
      <c r="BT6" s="23"/>
      <c r="BU6" s="23"/>
      <c r="BV6" s="23"/>
      <c r="BW6" s="23"/>
      <c r="BX6" s="23"/>
    </row>
    <row r="7" spans="1:76" s="7" customFormat="1" ht="14.4" customHeight="1" x14ac:dyDescent="0.25">
      <c r="A7" s="34" t="s">
        <v>86</v>
      </c>
      <c r="B7" s="15">
        <v>3.45</v>
      </c>
      <c r="C7" s="15">
        <v>3.22</v>
      </c>
      <c r="D7" s="15">
        <v>3.29</v>
      </c>
      <c r="E7" s="15">
        <v>3.1</v>
      </c>
      <c r="F7" s="15">
        <v>3.37</v>
      </c>
      <c r="G7" s="15">
        <v>3.11</v>
      </c>
      <c r="H7" s="15"/>
      <c r="I7" s="15">
        <v>1.59</v>
      </c>
      <c r="J7" s="15">
        <v>1.54</v>
      </c>
      <c r="K7" s="15">
        <v>1.62</v>
      </c>
      <c r="L7" s="15">
        <v>1.59</v>
      </c>
      <c r="M7" s="15">
        <v>1.65</v>
      </c>
      <c r="N7" s="15">
        <v>1.43</v>
      </c>
      <c r="O7" s="15">
        <v>1.75</v>
      </c>
      <c r="P7" s="15">
        <v>1.68</v>
      </c>
      <c r="Q7" s="15"/>
      <c r="R7" s="15">
        <v>0.86</v>
      </c>
      <c r="S7" s="15">
        <v>0.87</v>
      </c>
      <c r="T7" s="15">
        <v>0.84</v>
      </c>
      <c r="U7" s="15">
        <v>1</v>
      </c>
      <c r="V7" s="15">
        <v>0.83</v>
      </c>
      <c r="W7" s="15">
        <v>0.88</v>
      </c>
      <c r="X7" s="15">
        <v>0.89</v>
      </c>
      <c r="Y7" s="15">
        <v>0.9</v>
      </c>
      <c r="Z7" s="15">
        <v>0.97</v>
      </c>
      <c r="AA7" s="29"/>
      <c r="AB7" s="30"/>
      <c r="AC7" s="31"/>
      <c r="AD7" s="29"/>
      <c r="AE7" s="31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14"/>
      <c r="BG7" s="14"/>
      <c r="BH7" s="29"/>
      <c r="BI7" s="29"/>
      <c r="BJ7" s="32"/>
      <c r="BK7" s="29"/>
      <c r="BL7" s="29"/>
      <c r="BM7" s="29"/>
      <c r="BN7" s="29"/>
      <c r="BO7" s="29"/>
      <c r="BP7" s="29"/>
      <c r="BQ7" s="23"/>
      <c r="BR7" s="23"/>
      <c r="BS7" s="23"/>
      <c r="BT7" s="23"/>
      <c r="BU7" s="23"/>
      <c r="BV7" s="23"/>
      <c r="BW7" s="23"/>
      <c r="BX7" s="23"/>
    </row>
    <row r="8" spans="1:76" s="7" customFormat="1" ht="14.4" customHeight="1" x14ac:dyDescent="0.25">
      <c r="A8" s="16" t="s">
        <v>16</v>
      </c>
      <c r="B8" s="15">
        <v>0.14000000000000001</v>
      </c>
      <c r="C8" s="15">
        <v>0.06</v>
      </c>
      <c r="D8" s="15">
        <v>0.16</v>
      </c>
      <c r="E8" s="15">
        <v>0.05</v>
      </c>
      <c r="F8" s="15">
        <v>0.05</v>
      </c>
      <c r="G8" s="15">
        <v>0.05</v>
      </c>
      <c r="H8" s="15"/>
      <c r="I8" s="15">
        <v>7.0000000000000007E-2</v>
      </c>
      <c r="J8" s="15">
        <v>0.08</v>
      </c>
      <c r="K8" s="15">
        <v>7.0000000000000007E-2</v>
      </c>
      <c r="L8" s="15">
        <v>0.08</v>
      </c>
      <c r="M8" s="15">
        <v>0.08</v>
      </c>
      <c r="N8" s="15">
        <v>0.04</v>
      </c>
      <c r="O8" s="15">
        <v>0.04</v>
      </c>
      <c r="P8" s="15">
        <v>0.04</v>
      </c>
      <c r="Q8" s="15"/>
      <c r="R8" s="15">
        <v>0.05</v>
      </c>
      <c r="S8" s="15">
        <v>0.06</v>
      </c>
      <c r="T8" s="15">
        <v>0.06</v>
      </c>
      <c r="U8" s="15">
        <v>0.06</v>
      </c>
      <c r="V8" s="15">
        <v>0.05</v>
      </c>
      <c r="W8" s="15">
        <v>0.06</v>
      </c>
      <c r="X8" s="15">
        <v>0.05</v>
      </c>
      <c r="Y8" s="15">
        <v>0.06</v>
      </c>
      <c r="Z8" s="15">
        <v>0.06</v>
      </c>
      <c r="AA8" s="29"/>
      <c r="AB8" s="30"/>
      <c r="AC8" s="31"/>
      <c r="AD8" s="29"/>
      <c r="AE8" s="31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14"/>
      <c r="BG8" s="14"/>
      <c r="BH8" s="29"/>
      <c r="BI8" s="29"/>
      <c r="BJ8" s="32"/>
      <c r="BK8" s="29"/>
      <c r="BL8" s="29"/>
      <c r="BM8" s="29"/>
      <c r="BN8" s="29"/>
      <c r="BO8" s="29"/>
      <c r="BP8" s="29"/>
      <c r="BQ8" s="23"/>
      <c r="BR8" s="23"/>
      <c r="BS8" s="23"/>
      <c r="BT8" s="23"/>
      <c r="BU8" s="23"/>
      <c r="BV8" s="23"/>
      <c r="BW8" s="23"/>
      <c r="BX8" s="23"/>
    </row>
    <row r="9" spans="1:76" s="7" customFormat="1" ht="14.4" customHeight="1" x14ac:dyDescent="0.25">
      <c r="A9" s="16" t="s">
        <v>17</v>
      </c>
      <c r="B9" s="15">
        <v>0.97</v>
      </c>
      <c r="C9" s="15">
        <v>0.87</v>
      </c>
      <c r="D9" s="15">
        <v>0.94</v>
      </c>
      <c r="E9" s="15">
        <v>1.24</v>
      </c>
      <c r="F9" s="15">
        <v>1.4</v>
      </c>
      <c r="G9" s="15">
        <v>1.22</v>
      </c>
      <c r="H9" s="15"/>
      <c r="I9" s="15">
        <v>0.28999999999999998</v>
      </c>
      <c r="J9" s="15">
        <v>0.25</v>
      </c>
      <c r="K9" s="15">
        <v>0.27</v>
      </c>
      <c r="L9" s="15">
        <v>0.19</v>
      </c>
      <c r="M9" s="15">
        <v>0.21</v>
      </c>
      <c r="N9" s="15">
        <v>0.25</v>
      </c>
      <c r="O9" s="15">
        <v>0.32</v>
      </c>
      <c r="P9" s="15">
        <v>0.31</v>
      </c>
      <c r="Q9" s="15"/>
      <c r="R9" s="15">
        <v>0.06</v>
      </c>
      <c r="S9" s="15">
        <v>0.06</v>
      </c>
      <c r="T9" s="15">
        <v>0.06</v>
      </c>
      <c r="U9" s="15">
        <v>7.0000000000000007E-2</v>
      </c>
      <c r="V9" s="15">
        <v>0.08</v>
      </c>
      <c r="W9" s="15">
        <v>0.09</v>
      </c>
      <c r="X9" s="15">
        <v>0.06</v>
      </c>
      <c r="Y9" s="15">
        <v>7.0000000000000007E-2</v>
      </c>
      <c r="Z9" s="15">
        <v>0.09</v>
      </c>
      <c r="AA9" s="29"/>
      <c r="AB9" s="30"/>
      <c r="AC9" s="31"/>
      <c r="AD9" s="29"/>
      <c r="AE9" s="31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14"/>
      <c r="BG9" s="14"/>
      <c r="BH9" s="29"/>
      <c r="BI9" s="29"/>
      <c r="BJ9" s="32"/>
      <c r="BK9" s="29"/>
      <c r="BL9" s="29"/>
      <c r="BM9" s="29"/>
      <c r="BN9" s="29"/>
      <c r="BO9" s="29"/>
      <c r="BP9" s="29"/>
      <c r="BQ9" s="23"/>
      <c r="BR9" s="23"/>
      <c r="BS9" s="23"/>
      <c r="BT9" s="23"/>
      <c r="BU9" s="23"/>
      <c r="BV9" s="23"/>
      <c r="BW9" s="23"/>
      <c r="BX9" s="23"/>
    </row>
    <row r="10" spans="1:76" s="8" customFormat="1" ht="14.4" customHeight="1" x14ac:dyDescent="0.25">
      <c r="A10" s="16" t="s">
        <v>18</v>
      </c>
      <c r="B10" s="15">
        <v>1.26</v>
      </c>
      <c r="C10" s="15">
        <v>1.98</v>
      </c>
      <c r="D10" s="15">
        <v>1.34</v>
      </c>
      <c r="E10" s="15">
        <v>2.48</v>
      </c>
      <c r="F10" s="15">
        <v>2.71</v>
      </c>
      <c r="G10" s="15">
        <v>2.34</v>
      </c>
      <c r="H10" s="15"/>
      <c r="I10" s="15">
        <v>0.73</v>
      </c>
      <c r="J10" s="15">
        <v>0.53</v>
      </c>
      <c r="K10" s="15">
        <v>0.6</v>
      </c>
      <c r="L10" s="15">
        <v>0.54</v>
      </c>
      <c r="M10" s="15">
        <v>0.56999999999999995</v>
      </c>
      <c r="N10" s="15">
        <v>0.73</v>
      </c>
      <c r="O10" s="15">
        <v>0.87</v>
      </c>
      <c r="P10" s="15">
        <v>0.94</v>
      </c>
      <c r="Q10" s="15"/>
      <c r="R10" s="15">
        <v>0.4</v>
      </c>
      <c r="S10" s="15">
        <v>0.44</v>
      </c>
      <c r="T10" s="15">
        <v>0.44</v>
      </c>
      <c r="U10" s="15">
        <v>0.43</v>
      </c>
      <c r="V10" s="15">
        <v>0.44</v>
      </c>
      <c r="W10" s="15">
        <v>0.43</v>
      </c>
      <c r="X10" s="15">
        <v>0.47</v>
      </c>
      <c r="Y10" s="15">
        <v>0.41</v>
      </c>
      <c r="Z10" s="15">
        <v>0.43</v>
      </c>
      <c r="AA10" s="29"/>
      <c r="AB10" s="30"/>
      <c r="AC10" s="31"/>
      <c r="AD10" s="29"/>
      <c r="AE10" s="31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14"/>
      <c r="BG10" s="14"/>
      <c r="BH10" s="29"/>
      <c r="BI10" s="29"/>
      <c r="BJ10" s="32"/>
      <c r="BK10" s="29"/>
      <c r="BL10" s="29"/>
      <c r="BM10" s="29"/>
      <c r="BN10" s="29"/>
      <c r="BO10" s="29"/>
      <c r="BP10" s="29"/>
      <c r="BQ10" s="26"/>
      <c r="BR10" s="26"/>
      <c r="BS10" s="26"/>
      <c r="BT10" s="26"/>
      <c r="BU10" s="26"/>
      <c r="BV10" s="26"/>
      <c r="BW10" s="26"/>
      <c r="BX10" s="26"/>
    </row>
    <row r="11" spans="1:76" s="7" customFormat="1" ht="14.4" customHeight="1" x14ac:dyDescent="0.25">
      <c r="A11" s="16" t="s">
        <v>87</v>
      </c>
      <c r="B11" s="15">
        <v>4.32</v>
      </c>
      <c r="C11" s="15">
        <v>4.21</v>
      </c>
      <c r="D11" s="15">
        <v>4.05</v>
      </c>
      <c r="E11" s="15">
        <v>4.12</v>
      </c>
      <c r="F11" s="15">
        <v>4.2300000000000004</v>
      </c>
      <c r="G11" s="15">
        <v>4.1100000000000003</v>
      </c>
      <c r="H11" s="15"/>
      <c r="I11" s="15">
        <v>4.46</v>
      </c>
      <c r="J11" s="15">
        <v>4.34</v>
      </c>
      <c r="K11" s="15">
        <v>4.47</v>
      </c>
      <c r="L11" s="15">
        <v>4.28</v>
      </c>
      <c r="M11" s="15">
        <v>4.34</v>
      </c>
      <c r="N11" s="15">
        <v>3.94</v>
      </c>
      <c r="O11" s="15">
        <v>4.24</v>
      </c>
      <c r="P11" s="15">
        <v>4.12</v>
      </c>
      <c r="Q11" s="15"/>
      <c r="R11" s="15">
        <v>4.2300000000000004</v>
      </c>
      <c r="S11" s="15">
        <v>4.13</v>
      </c>
      <c r="T11" s="15">
        <v>4.2</v>
      </c>
      <c r="U11" s="15">
        <v>4.22</v>
      </c>
      <c r="V11" s="15">
        <v>4.0599999999999996</v>
      </c>
      <c r="W11" s="15">
        <v>4.0599999999999996</v>
      </c>
      <c r="X11" s="15">
        <v>4.1100000000000003</v>
      </c>
      <c r="Y11" s="15">
        <v>4.04</v>
      </c>
      <c r="Z11" s="15">
        <v>4.04</v>
      </c>
      <c r="AA11" s="29"/>
      <c r="AB11" s="30"/>
      <c r="AC11" s="31"/>
      <c r="AD11" s="29"/>
      <c r="AE11" s="31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14"/>
      <c r="BG11" s="14"/>
      <c r="BH11" s="29"/>
      <c r="BI11" s="29"/>
      <c r="BJ11" s="32"/>
      <c r="BK11" s="29"/>
      <c r="BL11" s="29"/>
      <c r="BM11" s="29"/>
      <c r="BN11" s="29"/>
      <c r="BO11" s="29"/>
      <c r="BP11" s="29"/>
      <c r="BQ11" s="23"/>
      <c r="BR11" s="23"/>
      <c r="BS11" s="23"/>
      <c r="BT11" s="23"/>
      <c r="BU11" s="23"/>
      <c r="BV11" s="23"/>
      <c r="BW11" s="23"/>
      <c r="BX11" s="23"/>
    </row>
    <row r="12" spans="1:76" s="7" customFormat="1" ht="14.4" customHeight="1" x14ac:dyDescent="0.25">
      <c r="A12" s="16" t="s">
        <v>88</v>
      </c>
      <c r="B12" s="15">
        <v>4.29</v>
      </c>
      <c r="C12" s="15">
        <v>3.91</v>
      </c>
      <c r="D12" s="15">
        <v>4.22</v>
      </c>
      <c r="E12" s="15">
        <v>3.75</v>
      </c>
      <c r="F12" s="15">
        <v>3.59</v>
      </c>
      <c r="G12" s="15">
        <v>3.81</v>
      </c>
      <c r="H12" s="15"/>
      <c r="I12" s="15">
        <v>4.2699999999999996</v>
      </c>
      <c r="J12" s="15">
        <v>4.2699999999999996</v>
      </c>
      <c r="K12" s="15">
        <v>4.4000000000000004</v>
      </c>
      <c r="L12" s="15">
        <v>4.6500000000000004</v>
      </c>
      <c r="M12" s="15">
        <v>4.7300000000000004</v>
      </c>
      <c r="N12" s="15">
        <v>4.6900000000000004</v>
      </c>
      <c r="O12" s="15">
        <v>4.41</v>
      </c>
      <c r="P12" s="15">
        <v>4.32</v>
      </c>
      <c r="Q12" s="15"/>
      <c r="R12" s="15">
        <v>4.38</v>
      </c>
      <c r="S12" s="15">
        <v>4.3099999999999996</v>
      </c>
      <c r="T12" s="15">
        <v>4.2</v>
      </c>
      <c r="U12" s="15">
        <v>4.42</v>
      </c>
      <c r="V12" s="15">
        <v>4.4800000000000004</v>
      </c>
      <c r="W12" s="15">
        <v>4.4000000000000004</v>
      </c>
      <c r="X12" s="15">
        <v>4.3899999999999997</v>
      </c>
      <c r="Y12" s="15">
        <v>4.4400000000000004</v>
      </c>
      <c r="Z12" s="15">
        <v>4.43</v>
      </c>
      <c r="AA12" s="29"/>
      <c r="AB12" s="30"/>
      <c r="AC12" s="31"/>
      <c r="AD12" s="29"/>
      <c r="AE12" s="31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14"/>
      <c r="BG12" s="14"/>
      <c r="BH12" s="29"/>
      <c r="BI12" s="29"/>
      <c r="BJ12" s="32"/>
      <c r="BK12" s="29"/>
      <c r="BL12" s="29"/>
      <c r="BM12" s="29"/>
      <c r="BN12" s="29"/>
      <c r="BO12" s="29"/>
      <c r="BP12" s="29"/>
      <c r="BQ12" s="23"/>
      <c r="BR12" s="23"/>
      <c r="BS12" s="23"/>
      <c r="BT12" s="23"/>
      <c r="BU12" s="23"/>
      <c r="BV12" s="23"/>
      <c r="BW12" s="23"/>
      <c r="BX12" s="23"/>
    </row>
    <row r="13" spans="1:76" s="7" customFormat="1" ht="14.4" customHeight="1" x14ac:dyDescent="0.25">
      <c r="A13" s="16" t="s">
        <v>67</v>
      </c>
      <c r="B13" s="15">
        <v>0.14000000000000001</v>
      </c>
      <c r="C13" s="15">
        <v>0.13</v>
      </c>
      <c r="D13" s="15">
        <v>0.13</v>
      </c>
      <c r="E13" s="15">
        <v>0.13</v>
      </c>
      <c r="F13" s="15">
        <v>0.15</v>
      </c>
      <c r="G13" s="15">
        <v>0.13</v>
      </c>
      <c r="H13" s="15"/>
      <c r="I13" s="15">
        <v>0.05</v>
      </c>
      <c r="J13" s="15">
        <v>0.06</v>
      </c>
      <c r="K13" s="15">
        <v>0.05</v>
      </c>
      <c r="L13" s="15">
        <v>0.03</v>
      </c>
      <c r="M13" s="15">
        <v>0.03</v>
      </c>
      <c r="N13" s="15">
        <v>0.04</v>
      </c>
      <c r="O13" s="15">
        <v>0.06</v>
      </c>
      <c r="P13" s="15">
        <v>7.0000000000000007E-2</v>
      </c>
      <c r="Q13" s="15"/>
      <c r="R13" s="15" t="s">
        <v>1</v>
      </c>
      <c r="S13" s="15" t="s">
        <v>1</v>
      </c>
      <c r="T13" s="15" t="s">
        <v>1</v>
      </c>
      <c r="U13" s="15" t="s">
        <v>1</v>
      </c>
      <c r="V13" s="15" t="s">
        <v>1</v>
      </c>
      <c r="W13" s="15" t="s">
        <v>1</v>
      </c>
      <c r="X13" s="15" t="s">
        <v>1</v>
      </c>
      <c r="Y13" s="15" t="s">
        <v>1</v>
      </c>
      <c r="Z13" s="15" t="s">
        <v>1</v>
      </c>
      <c r="AA13" s="29"/>
      <c r="AB13" s="30"/>
      <c r="AC13" s="31"/>
      <c r="AD13" s="29"/>
      <c r="AE13" s="31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14"/>
      <c r="BG13" s="14"/>
      <c r="BH13" s="29"/>
      <c r="BI13" s="29"/>
      <c r="BJ13" s="32"/>
      <c r="BK13" s="29"/>
      <c r="BL13" s="29"/>
      <c r="BM13" s="29"/>
      <c r="BN13" s="29"/>
      <c r="BO13" s="29"/>
      <c r="BP13" s="29"/>
      <c r="BQ13" s="23"/>
      <c r="BR13" s="23"/>
      <c r="BS13" s="23"/>
      <c r="BT13" s="23"/>
      <c r="BU13" s="23"/>
      <c r="BV13" s="23"/>
      <c r="BW13" s="23"/>
      <c r="BX13" s="23"/>
    </row>
    <row r="14" spans="1:76" s="7" customFormat="1" ht="14.4" customHeight="1" x14ac:dyDescent="0.25">
      <c r="A14" s="16" t="s">
        <v>82</v>
      </c>
      <c r="B14" s="27">
        <v>0.02</v>
      </c>
      <c r="C14" s="27">
        <v>0.01</v>
      </c>
      <c r="D14" s="27" t="s">
        <v>1</v>
      </c>
      <c r="E14" s="27" t="s">
        <v>1</v>
      </c>
      <c r="F14" s="27" t="s">
        <v>1</v>
      </c>
      <c r="G14" s="27" t="s">
        <v>1</v>
      </c>
      <c r="H14" s="15"/>
      <c r="I14" s="27" t="s">
        <v>1</v>
      </c>
      <c r="J14" s="27" t="s">
        <v>1</v>
      </c>
      <c r="K14" s="27">
        <v>0.01</v>
      </c>
      <c r="L14" s="27">
        <v>0.01</v>
      </c>
      <c r="M14" s="27" t="s">
        <v>1</v>
      </c>
      <c r="N14" s="27" t="s">
        <v>1</v>
      </c>
      <c r="O14" s="27" t="s">
        <v>1</v>
      </c>
      <c r="P14" s="27" t="s">
        <v>1</v>
      </c>
      <c r="Q14" s="15"/>
      <c r="R14" s="27" t="s">
        <v>1</v>
      </c>
      <c r="S14" s="27" t="s">
        <v>1</v>
      </c>
      <c r="T14" s="27" t="s">
        <v>1</v>
      </c>
      <c r="U14" s="27" t="s">
        <v>1</v>
      </c>
      <c r="V14" s="27" t="s">
        <v>1</v>
      </c>
      <c r="W14" s="27" t="s">
        <v>1</v>
      </c>
      <c r="X14" s="27" t="s">
        <v>1</v>
      </c>
      <c r="Y14" s="27" t="s">
        <v>1</v>
      </c>
      <c r="Z14" s="27" t="s">
        <v>1</v>
      </c>
      <c r="AA14" s="29"/>
      <c r="AB14" s="30"/>
      <c r="AC14" s="31"/>
      <c r="AD14" s="29"/>
      <c r="AE14" s="31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14"/>
      <c r="BG14" s="14"/>
      <c r="BH14" s="29"/>
      <c r="BI14" s="29"/>
      <c r="BJ14" s="32"/>
      <c r="BK14" s="29"/>
      <c r="BL14" s="29"/>
      <c r="BM14" s="29"/>
      <c r="BN14" s="29"/>
      <c r="BO14" s="29"/>
      <c r="BP14" s="29"/>
      <c r="BQ14" s="23"/>
      <c r="BR14" s="23"/>
      <c r="BS14" s="23"/>
      <c r="BT14" s="23"/>
      <c r="BU14" s="23"/>
      <c r="BV14" s="23"/>
      <c r="BW14" s="23"/>
      <c r="BX14" s="23"/>
    </row>
    <row r="15" spans="1:76" s="7" customFormat="1" ht="14.4" customHeight="1" x14ac:dyDescent="0.25">
      <c r="A15" s="16" t="s">
        <v>63</v>
      </c>
      <c r="B15" s="15">
        <v>0.98</v>
      </c>
      <c r="C15" s="15">
        <v>0.65</v>
      </c>
      <c r="D15" s="15">
        <v>0.97</v>
      </c>
      <c r="E15" s="15">
        <v>0.32</v>
      </c>
      <c r="F15" s="15">
        <v>0.34</v>
      </c>
      <c r="G15" s="15">
        <v>0.33</v>
      </c>
      <c r="H15" s="15"/>
      <c r="I15" s="15">
        <v>0.33</v>
      </c>
      <c r="J15" s="15">
        <v>0.28999999999999998</v>
      </c>
      <c r="K15" s="15">
        <v>0.24</v>
      </c>
      <c r="L15" s="15">
        <v>0.53</v>
      </c>
      <c r="M15" s="15">
        <v>0.22</v>
      </c>
      <c r="N15" s="15">
        <v>0.3</v>
      </c>
      <c r="O15" s="15">
        <v>0.45</v>
      </c>
      <c r="P15" s="15">
        <v>0.47</v>
      </c>
      <c r="Q15" s="15"/>
      <c r="R15" s="15">
        <v>0.17</v>
      </c>
      <c r="S15" s="15">
        <v>0.13</v>
      </c>
      <c r="T15" s="15">
        <v>0.1</v>
      </c>
      <c r="U15" s="15">
        <v>0.17</v>
      </c>
      <c r="V15" s="15">
        <v>0.19</v>
      </c>
      <c r="W15" s="15">
        <v>0.19</v>
      </c>
      <c r="X15" s="15">
        <v>0.15</v>
      </c>
      <c r="Y15" s="15">
        <v>0.21</v>
      </c>
      <c r="Z15" s="15">
        <v>0.28000000000000003</v>
      </c>
      <c r="AA15" s="29"/>
      <c r="AB15" s="30"/>
      <c r="AC15" s="31"/>
      <c r="AD15" s="29"/>
      <c r="AE15" s="31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14"/>
      <c r="BG15" s="14"/>
      <c r="BH15" s="29"/>
      <c r="BI15" s="29"/>
      <c r="BJ15" s="32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</row>
    <row r="16" spans="1:76" s="7" customFormat="1" ht="14.4" customHeight="1" x14ac:dyDescent="0.25">
      <c r="A16" s="22" t="s">
        <v>19</v>
      </c>
      <c r="B16" s="15">
        <v>99.32</v>
      </c>
      <c r="C16" s="15">
        <v>99.91</v>
      </c>
      <c r="D16" s="15">
        <v>99.07</v>
      </c>
      <c r="E16" s="15">
        <v>99.34</v>
      </c>
      <c r="F16" s="15">
        <v>100.01</v>
      </c>
      <c r="G16" s="15">
        <v>99.81</v>
      </c>
      <c r="H16" s="15"/>
      <c r="I16" s="15">
        <v>99.35</v>
      </c>
      <c r="J16" s="15">
        <v>99.26</v>
      </c>
      <c r="K16" s="15">
        <v>99.74</v>
      </c>
      <c r="L16" s="15">
        <v>99.66</v>
      </c>
      <c r="M16" s="15">
        <v>100.54</v>
      </c>
      <c r="N16" s="15">
        <v>100.04</v>
      </c>
      <c r="O16" s="15">
        <v>100.35</v>
      </c>
      <c r="P16" s="15">
        <v>99.24</v>
      </c>
      <c r="Q16" s="15"/>
      <c r="R16" s="15">
        <v>100.26</v>
      </c>
      <c r="S16" s="15">
        <v>99.47</v>
      </c>
      <c r="T16" s="15">
        <v>99.33</v>
      </c>
      <c r="U16" s="15">
        <v>100.5</v>
      </c>
      <c r="V16" s="15">
        <v>100.09</v>
      </c>
      <c r="W16" s="15">
        <v>99.23</v>
      </c>
      <c r="X16" s="15">
        <v>100.39</v>
      </c>
      <c r="Y16" s="15">
        <v>99.31</v>
      </c>
      <c r="Z16" s="15">
        <v>99.85</v>
      </c>
      <c r="AA16" s="29"/>
      <c r="AB16" s="30"/>
      <c r="AC16" s="31"/>
      <c r="AD16" s="29"/>
      <c r="AE16" s="31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14"/>
      <c r="BG16" s="14"/>
      <c r="BH16" s="29"/>
      <c r="BI16" s="29"/>
      <c r="BJ16" s="32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</row>
    <row r="17" spans="1:76" s="7" customFormat="1" ht="13.2" x14ac:dyDescent="0.25">
      <c r="A17" s="22" t="s">
        <v>62</v>
      </c>
      <c r="B17" s="17">
        <f t="shared" ref="B17:Z17" si="0">(B6-B11)/B5</f>
        <v>23</v>
      </c>
      <c r="C17" s="17">
        <f t="shared" si="0"/>
        <v>23.613636363636363</v>
      </c>
      <c r="D17" s="17">
        <f>(D6-D11)/D5</f>
        <v>22.847826086956523</v>
      </c>
      <c r="E17" s="17">
        <f t="shared" si="0"/>
        <v>23.72727272727273</v>
      </c>
      <c r="F17" s="17">
        <f>(F6-F11)/F5</f>
        <v>22.229166666666668</v>
      </c>
      <c r="G17" s="17">
        <f t="shared" si="0"/>
        <v>24.162790697674421</v>
      </c>
      <c r="H17" s="17"/>
      <c r="I17" s="17">
        <f t="shared" si="0"/>
        <v>42.476190476190489</v>
      </c>
      <c r="J17" s="17">
        <f t="shared" si="0"/>
        <v>44.199999999999996</v>
      </c>
      <c r="K17" s="17">
        <f t="shared" si="0"/>
        <v>45.35</v>
      </c>
      <c r="L17" s="17">
        <f t="shared" si="0"/>
        <v>45.500000000000007</v>
      </c>
      <c r="M17" s="17">
        <f t="shared" si="0"/>
        <v>43.61904761904762</v>
      </c>
      <c r="N17" s="17">
        <f t="shared" si="0"/>
        <v>45.9</v>
      </c>
      <c r="O17" s="17">
        <f t="shared" si="0"/>
        <v>38.541666666666671</v>
      </c>
      <c r="P17" s="17">
        <f t="shared" si="0"/>
        <v>39.913043478260867</v>
      </c>
      <c r="Q17" s="17"/>
      <c r="R17" s="1">
        <f t="shared" si="0"/>
        <v>120.14285714285714</v>
      </c>
      <c r="S17" s="1">
        <f t="shared" si="0"/>
        <v>104.12500000000001</v>
      </c>
      <c r="T17" s="1">
        <f t="shared" si="0"/>
        <v>104</v>
      </c>
      <c r="U17" s="1">
        <f t="shared" si="0"/>
        <v>106.49999999999999</v>
      </c>
      <c r="V17" s="1">
        <f t="shared" si="0"/>
        <v>108.5</v>
      </c>
      <c r="W17" s="1">
        <f t="shared" si="0"/>
        <v>106.49999999999999</v>
      </c>
      <c r="X17" s="17">
        <f t="shared" si="0"/>
        <v>96.000000000000014</v>
      </c>
      <c r="Y17" s="17">
        <f t="shared" si="0"/>
        <v>95.1111111111111</v>
      </c>
      <c r="Z17" s="1">
        <f t="shared" si="0"/>
        <v>108</v>
      </c>
      <c r="AA17" s="29"/>
      <c r="AB17" s="30"/>
      <c r="AC17" s="31"/>
      <c r="AD17" s="29"/>
      <c r="AE17" s="31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14"/>
      <c r="BG17" s="14"/>
      <c r="BH17" s="29"/>
      <c r="BI17" s="29"/>
      <c r="BJ17" s="32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</row>
    <row r="18" spans="1:76" s="7" customFormat="1" ht="14.4" x14ac:dyDescent="0.25">
      <c r="A18" s="22" t="s">
        <v>64</v>
      </c>
      <c r="B18" s="15">
        <f t="shared" ref="B18:Z18" si="1">(B6/101.9613)/((B10/56.0774)+(B11/61.9789)+(B12/94.196))</f>
        <v>1.061144775643474</v>
      </c>
      <c r="C18" s="15">
        <f t="shared" si="1"/>
        <v>0.9892755776307407</v>
      </c>
      <c r="D18" s="15">
        <f>(D6/101.9613)/((D10/56.0774)+(D11/61.9789)+(D12/94.196))</f>
        <v>1.0653437297746169</v>
      </c>
      <c r="E18" s="15">
        <f t="shared" si="1"/>
        <v>0.94877294445848426</v>
      </c>
      <c r="F18" s="15">
        <f>(F6/101.9613)/((F10/56.0774)+(F11/61.9789)+(F12/94.196))</f>
        <v>0.94470617658194833</v>
      </c>
      <c r="G18" s="15">
        <f t="shared" si="1"/>
        <v>0.95772273016629539</v>
      </c>
      <c r="H18" s="15"/>
      <c r="I18" s="15">
        <f t="shared" si="1"/>
        <v>1.0070413716156181</v>
      </c>
      <c r="J18" s="15">
        <f t="shared" si="1"/>
        <v>1.03572474961354</v>
      </c>
      <c r="K18" s="15">
        <f t="shared" si="1"/>
        <v>1.0251949696297871</v>
      </c>
      <c r="L18" s="15">
        <f t="shared" si="1"/>
        <v>1.0248011512086515</v>
      </c>
      <c r="M18" s="15">
        <f t="shared" si="1"/>
        <v>1.0153399829797267</v>
      </c>
      <c r="N18" s="15">
        <f t="shared" si="1"/>
        <v>1.0181893782304887</v>
      </c>
      <c r="O18" s="15">
        <f t="shared" si="1"/>
        <v>1.0119561934264707</v>
      </c>
      <c r="P18" s="15">
        <f t="shared" si="1"/>
        <v>1.0104032597356287</v>
      </c>
      <c r="Q18" s="15"/>
      <c r="R18" s="15">
        <f t="shared" si="1"/>
        <v>1.0171297053706849</v>
      </c>
      <c r="S18" s="15">
        <f t="shared" si="1"/>
        <v>1.0163483945618565</v>
      </c>
      <c r="T18" s="15">
        <f t="shared" si="1"/>
        <v>1.0215684545248447</v>
      </c>
      <c r="U18" s="15">
        <f t="shared" si="1"/>
        <v>1.0185057662923016</v>
      </c>
      <c r="V18" s="15">
        <f t="shared" si="1"/>
        <v>1.0333835413234151</v>
      </c>
      <c r="W18" s="15">
        <f t="shared" si="1"/>
        <v>1.0291520000455436</v>
      </c>
      <c r="X18" s="15">
        <f t="shared" si="1"/>
        <v>1.0309015421936374</v>
      </c>
      <c r="Y18" s="15">
        <f t="shared" si="1"/>
        <v>1.0329827235853564</v>
      </c>
      <c r="Z18" s="15">
        <f t="shared" si="1"/>
        <v>1.0373692497076941</v>
      </c>
      <c r="AA18" s="29"/>
      <c r="AB18" s="30"/>
      <c r="AC18" s="31"/>
      <c r="AD18" s="29"/>
      <c r="AE18" s="31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14"/>
      <c r="BG18" s="14"/>
      <c r="BH18" s="29"/>
      <c r="BI18" s="29"/>
      <c r="BJ18" s="32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</row>
    <row r="19" spans="1:76" s="9" customFormat="1" ht="15" customHeight="1" x14ac:dyDescent="0.25">
      <c r="A19" s="22" t="s">
        <v>20</v>
      </c>
      <c r="B19" s="15">
        <v>5.4589999999999996</v>
      </c>
      <c r="C19" s="15">
        <v>5.093</v>
      </c>
      <c r="D19" s="15">
        <v>5.4770000000000003</v>
      </c>
      <c r="E19" s="15">
        <v>7.1260000000000003</v>
      </c>
      <c r="F19" s="15">
        <v>6.415</v>
      </c>
      <c r="G19" s="15">
        <v>6.29</v>
      </c>
      <c r="H19" s="15"/>
      <c r="I19" s="15">
        <v>3.2309999999999999</v>
      </c>
      <c r="J19" s="15">
        <v>3.254</v>
      </c>
      <c r="K19" s="15">
        <v>3.3410000000000002</v>
      </c>
      <c r="L19" s="15">
        <v>3.84</v>
      </c>
      <c r="M19" s="15">
        <v>3.6720000000000002</v>
      </c>
      <c r="N19" s="15">
        <v>2.9340000000000002</v>
      </c>
      <c r="O19" s="15">
        <v>3.5419999999999998</v>
      </c>
      <c r="P19" s="15">
        <v>3.581</v>
      </c>
      <c r="Q19" s="15"/>
      <c r="R19" s="15">
        <v>2.9809999999999999</v>
      </c>
      <c r="S19" s="15">
        <v>3.09</v>
      </c>
      <c r="T19" s="15">
        <v>3.51</v>
      </c>
      <c r="U19" s="15">
        <v>1.9</v>
      </c>
      <c r="V19" s="15">
        <v>2.4</v>
      </c>
      <c r="W19" s="15">
        <v>3.452</v>
      </c>
      <c r="X19" s="15">
        <v>2.6640000000000001</v>
      </c>
      <c r="Y19" s="15">
        <v>3.3540000000000001</v>
      </c>
      <c r="Z19" s="15">
        <v>3.3730000000000002</v>
      </c>
      <c r="AA19" s="29"/>
      <c r="AB19" s="30"/>
      <c r="AC19" s="31"/>
      <c r="AD19" s="29"/>
      <c r="AE19" s="31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14"/>
      <c r="BG19" s="14"/>
      <c r="BH19" s="29"/>
      <c r="BI19" s="29"/>
      <c r="BJ19" s="32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</row>
    <row r="20" spans="1:76" s="9" customFormat="1" ht="15" customHeight="1" x14ac:dyDescent="0.25">
      <c r="A20" s="20" t="s">
        <v>21</v>
      </c>
      <c r="B20" s="18">
        <v>48.51</v>
      </c>
      <c r="C20" s="18">
        <v>44.68</v>
      </c>
      <c r="D20" s="18">
        <v>45.95</v>
      </c>
      <c r="E20" s="18">
        <v>50.08</v>
      </c>
      <c r="F20" s="18">
        <v>55.76</v>
      </c>
      <c r="G20" s="18">
        <v>48.56</v>
      </c>
      <c r="H20" s="18"/>
      <c r="I20" s="18">
        <v>11.55</v>
      </c>
      <c r="J20" s="18">
        <v>11.24</v>
      </c>
      <c r="K20" s="19">
        <v>8.8390000000000004</v>
      </c>
      <c r="L20" s="18">
        <v>12.86</v>
      </c>
      <c r="M20" s="18">
        <v>11.14</v>
      </c>
      <c r="N20" s="18">
        <v>11.34</v>
      </c>
      <c r="O20" s="18">
        <v>16.690000000000001</v>
      </c>
      <c r="P20" s="18">
        <v>13.29</v>
      </c>
      <c r="Q20" s="18"/>
      <c r="R20" s="19">
        <v>7</v>
      </c>
      <c r="S20" s="19">
        <v>6.2649999999999997</v>
      </c>
      <c r="T20" s="19">
        <v>5.2380000000000004</v>
      </c>
      <c r="U20" s="19">
        <v>2</v>
      </c>
      <c r="V20" s="19">
        <v>2</v>
      </c>
      <c r="W20" s="19">
        <v>4.6980000000000004</v>
      </c>
      <c r="X20" s="19">
        <v>5.2279999999999998</v>
      </c>
      <c r="Y20" s="19">
        <v>4.0919999999999996</v>
      </c>
      <c r="Z20" s="19">
        <v>5.0620000000000003</v>
      </c>
      <c r="AA20" s="29"/>
      <c r="AB20" s="30"/>
      <c r="AC20" s="31"/>
      <c r="AD20" s="29"/>
      <c r="AE20" s="31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14"/>
      <c r="BG20" s="14"/>
      <c r="BH20" s="29"/>
      <c r="BI20" s="29"/>
      <c r="BJ20" s="32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</row>
    <row r="21" spans="1:76" s="9" customFormat="1" ht="15" customHeight="1" x14ac:dyDescent="0.25">
      <c r="A21" s="21" t="s">
        <v>22</v>
      </c>
      <c r="B21" s="18">
        <v>15.29</v>
      </c>
      <c r="C21" s="18">
        <v>13.46</v>
      </c>
      <c r="D21" s="18">
        <v>17.989999999999998</v>
      </c>
      <c r="E21" s="18">
        <v>37.340000000000003</v>
      </c>
      <c r="F21" s="18">
        <v>47.03</v>
      </c>
      <c r="G21" s="18">
        <v>36.700000000000003</v>
      </c>
      <c r="H21" s="18"/>
      <c r="I21" s="19">
        <v>9.8420000000000005</v>
      </c>
      <c r="J21" s="19">
        <v>7.5659999999999998</v>
      </c>
      <c r="K21" s="18">
        <v>17.66</v>
      </c>
      <c r="L21" s="18">
        <v>11.11</v>
      </c>
      <c r="M21" s="19">
        <v>9.5050000000000008</v>
      </c>
      <c r="N21" s="18">
        <v>21.36</v>
      </c>
      <c r="O21" s="18">
        <v>14.71</v>
      </c>
      <c r="P21" s="18">
        <v>22.54</v>
      </c>
      <c r="Q21" s="18"/>
      <c r="R21" s="18">
        <v>14.99</v>
      </c>
      <c r="S21" s="18">
        <v>29.58</v>
      </c>
      <c r="T21" s="18">
        <v>17.71</v>
      </c>
      <c r="U21" s="18">
        <v>12</v>
      </c>
      <c r="V21" s="19">
        <v>7</v>
      </c>
      <c r="W21" s="18">
        <v>13.69</v>
      </c>
      <c r="X21" s="18">
        <v>25.57</v>
      </c>
      <c r="Y21" s="18">
        <v>11.81</v>
      </c>
      <c r="Z21" s="18">
        <v>16.87</v>
      </c>
      <c r="AA21" s="29"/>
      <c r="AB21" s="30"/>
      <c r="AC21" s="31"/>
      <c r="AD21" s="29"/>
      <c r="AE21" s="31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14"/>
      <c r="BG21" s="14"/>
      <c r="BH21" s="29"/>
      <c r="BI21" s="29"/>
      <c r="BJ21" s="32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</row>
    <row r="22" spans="1:76" s="10" customFormat="1" ht="15" customHeight="1" x14ac:dyDescent="0.25">
      <c r="A22" s="20" t="s">
        <v>23</v>
      </c>
      <c r="B22" s="2">
        <v>1093.7</v>
      </c>
      <c r="C22" s="2">
        <v>503</v>
      </c>
      <c r="D22" s="2">
        <v>1302.8</v>
      </c>
      <c r="E22" s="2">
        <v>343.9</v>
      </c>
      <c r="F22" s="2">
        <v>427</v>
      </c>
      <c r="G22" s="2">
        <v>426.4</v>
      </c>
      <c r="H22" s="2"/>
      <c r="I22" s="2">
        <v>520.4</v>
      </c>
      <c r="J22" s="2">
        <v>629.29999999999995</v>
      </c>
      <c r="K22" s="2">
        <v>528.1</v>
      </c>
      <c r="L22" s="2">
        <v>661.5</v>
      </c>
      <c r="M22" s="2">
        <v>609.5</v>
      </c>
      <c r="N22" s="2">
        <v>271.7</v>
      </c>
      <c r="O22" s="2">
        <v>331.6</v>
      </c>
      <c r="P22" s="2">
        <v>299.5</v>
      </c>
      <c r="Q22" s="2"/>
      <c r="R22" s="2">
        <v>381.2</v>
      </c>
      <c r="S22" s="2">
        <v>429</v>
      </c>
      <c r="T22" s="2">
        <v>514.29999999999995</v>
      </c>
      <c r="U22" s="2">
        <v>401</v>
      </c>
      <c r="V22" s="2">
        <v>363</v>
      </c>
      <c r="W22" s="2">
        <v>464.3</v>
      </c>
      <c r="X22" s="2">
        <v>353.3</v>
      </c>
      <c r="Y22" s="2">
        <v>465.6</v>
      </c>
      <c r="Z22" s="2">
        <v>444</v>
      </c>
      <c r="AA22" s="29"/>
      <c r="AB22" s="30"/>
      <c r="AC22" s="31"/>
      <c r="AD22" s="29"/>
      <c r="AE22" s="31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14"/>
      <c r="BG22" s="14"/>
      <c r="BH22" s="29"/>
      <c r="BI22" s="29"/>
      <c r="BJ22" s="32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</row>
    <row r="23" spans="1:76" s="10" customFormat="1" ht="15" customHeight="1" x14ac:dyDescent="0.25">
      <c r="A23" s="22" t="s">
        <v>24</v>
      </c>
      <c r="B23" s="15">
        <v>7.3250000000000002</v>
      </c>
      <c r="C23" s="15">
        <v>5.7809999999999997</v>
      </c>
      <c r="D23" s="15">
        <v>6.6740000000000004</v>
      </c>
      <c r="E23" s="15">
        <v>7.8639999999999999</v>
      </c>
      <c r="F23" s="15">
        <v>8.9149999999999991</v>
      </c>
      <c r="G23" s="15">
        <v>7.5369999999999999</v>
      </c>
      <c r="H23" s="15"/>
      <c r="I23" s="15">
        <v>1.101</v>
      </c>
      <c r="J23" s="15">
        <v>1.121</v>
      </c>
      <c r="K23" s="15">
        <v>0.91500000000000004</v>
      </c>
      <c r="L23" s="15">
        <v>1.5</v>
      </c>
      <c r="M23" s="15">
        <v>1.2310000000000001</v>
      </c>
      <c r="N23" s="15">
        <v>1.056</v>
      </c>
      <c r="O23" s="15">
        <v>1.401</v>
      </c>
      <c r="P23" s="15">
        <v>1.2549999999999999</v>
      </c>
      <c r="Q23" s="15"/>
      <c r="R23" s="15">
        <v>0.34899999999999998</v>
      </c>
      <c r="S23" s="15">
        <v>0.39500000000000002</v>
      </c>
      <c r="T23" s="15">
        <v>0.35799999999999998</v>
      </c>
      <c r="U23" s="15">
        <v>0.3</v>
      </c>
      <c r="V23" s="15">
        <v>0.4</v>
      </c>
      <c r="W23" s="15">
        <v>0.442</v>
      </c>
      <c r="X23" s="15">
        <v>0.432</v>
      </c>
      <c r="Y23" s="15">
        <v>0.50800000000000001</v>
      </c>
      <c r="Z23" s="15">
        <v>0.436</v>
      </c>
      <c r="AA23" s="29"/>
      <c r="AB23" s="30"/>
      <c r="AC23" s="31"/>
      <c r="AD23" s="29"/>
      <c r="AE23" s="31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14"/>
      <c r="BG23" s="14"/>
      <c r="BH23" s="29"/>
      <c r="BI23" s="29"/>
      <c r="BJ23" s="32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</row>
    <row r="24" spans="1:76" s="9" customFormat="1" ht="15" customHeight="1" x14ac:dyDescent="0.25">
      <c r="A24" s="22" t="s">
        <v>25</v>
      </c>
      <c r="B24" s="15">
        <v>4.2069999999999999</v>
      </c>
      <c r="C24" s="15">
        <v>3.742</v>
      </c>
      <c r="D24" s="15">
        <v>3.625</v>
      </c>
      <c r="E24" s="17">
        <v>11.73</v>
      </c>
      <c r="F24" s="17">
        <v>12.86</v>
      </c>
      <c r="G24" s="17">
        <v>11.47</v>
      </c>
      <c r="H24" s="17"/>
      <c r="I24" s="15">
        <v>2.1560000000000001</v>
      </c>
      <c r="J24" s="15">
        <v>1.161</v>
      </c>
      <c r="K24" s="15">
        <v>1.0029999999999999</v>
      </c>
      <c r="L24" s="15">
        <v>2.9660000000000002</v>
      </c>
      <c r="M24" s="15">
        <v>2.4809999999999999</v>
      </c>
      <c r="N24" s="15">
        <v>1.0649999999999999</v>
      </c>
      <c r="O24" s="15">
        <v>1.3029999999999999</v>
      </c>
      <c r="P24" s="15">
        <v>1.9670000000000001</v>
      </c>
      <c r="Q24" s="15"/>
      <c r="R24" s="15">
        <v>0.90200000000000002</v>
      </c>
      <c r="S24" s="15">
        <v>0.97399999999999998</v>
      </c>
      <c r="T24" s="15">
        <v>0.91300000000000003</v>
      </c>
      <c r="U24" s="15">
        <v>0.3</v>
      </c>
      <c r="V24" s="15">
        <v>0.5</v>
      </c>
      <c r="W24" s="15">
        <v>0.97599999999999998</v>
      </c>
      <c r="X24" s="15">
        <v>1.7350000000000001</v>
      </c>
      <c r="Y24" s="15">
        <v>2.4809999999999999</v>
      </c>
      <c r="Z24" s="15">
        <v>4.5750000000000002</v>
      </c>
      <c r="AA24" s="29"/>
      <c r="AB24" s="30"/>
      <c r="AC24" s="31"/>
      <c r="AD24" s="29"/>
      <c r="AE24" s="31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14"/>
      <c r="BG24" s="14"/>
      <c r="BH24" s="29"/>
      <c r="BI24" s="29"/>
      <c r="BJ24" s="32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</row>
    <row r="25" spans="1:76" s="9" customFormat="1" ht="15" customHeight="1" x14ac:dyDescent="0.25">
      <c r="A25" s="22" t="s">
        <v>26</v>
      </c>
      <c r="B25" s="17">
        <v>54.65</v>
      </c>
      <c r="C25" s="17">
        <v>76.17</v>
      </c>
      <c r="D25" s="17">
        <v>19.52</v>
      </c>
      <c r="E25" s="15">
        <v>5.4770000000000003</v>
      </c>
      <c r="F25" s="15">
        <v>6.0860000000000003</v>
      </c>
      <c r="G25" s="15">
        <v>8.032</v>
      </c>
      <c r="H25" s="15"/>
      <c r="I25" s="15">
        <v>2.0449999999999999</v>
      </c>
      <c r="J25" s="15">
        <v>2.1440000000000001</v>
      </c>
      <c r="K25" s="15">
        <v>7.8419999999999996</v>
      </c>
      <c r="L25" s="15">
        <v>3.6070000000000002</v>
      </c>
      <c r="M25" s="15">
        <v>2.827</v>
      </c>
      <c r="N25" s="15">
        <v>2.0649999999999999</v>
      </c>
      <c r="O25" s="15">
        <v>1.8580000000000001</v>
      </c>
      <c r="P25" s="15">
        <v>2.149</v>
      </c>
      <c r="Q25" s="15"/>
      <c r="R25" s="15">
        <v>1.123</v>
      </c>
      <c r="S25" s="15">
        <v>1.6559999999999999</v>
      </c>
      <c r="T25" s="15">
        <v>1.248</v>
      </c>
      <c r="U25" s="15">
        <v>0.7</v>
      </c>
      <c r="V25" s="15">
        <v>0.4</v>
      </c>
      <c r="W25" s="15">
        <v>1.585</v>
      </c>
      <c r="X25" s="15">
        <v>1.175</v>
      </c>
      <c r="Y25" s="15">
        <v>1.2</v>
      </c>
      <c r="Z25" s="15">
        <v>3.7919999999999998</v>
      </c>
      <c r="AA25" s="29"/>
      <c r="AB25" s="30"/>
      <c r="AC25" s="31"/>
      <c r="AD25" s="29"/>
      <c r="AE25" s="31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14"/>
      <c r="BG25" s="14"/>
      <c r="BH25" s="29"/>
      <c r="BI25" s="29"/>
      <c r="BJ25" s="32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</row>
    <row r="26" spans="1:76" s="9" customFormat="1" ht="15" customHeight="1" x14ac:dyDescent="0.25">
      <c r="A26" s="22" t="s">
        <v>27</v>
      </c>
      <c r="B26" s="17">
        <v>93.77</v>
      </c>
      <c r="C26" s="17">
        <v>54.93</v>
      </c>
      <c r="D26" s="1">
        <v>249.7</v>
      </c>
      <c r="E26" s="17">
        <v>50.56</v>
      </c>
      <c r="F26" s="17">
        <v>63.36</v>
      </c>
      <c r="G26" s="17">
        <v>55.93</v>
      </c>
      <c r="H26" s="17"/>
      <c r="I26" s="17">
        <v>42.66</v>
      </c>
      <c r="J26" s="17">
        <v>43.54</v>
      </c>
      <c r="K26" s="17">
        <v>37.119999999999997</v>
      </c>
      <c r="L26" s="17">
        <v>78.790000000000006</v>
      </c>
      <c r="M26" s="17">
        <v>74.849999999999994</v>
      </c>
      <c r="N26" s="17">
        <v>28.66</v>
      </c>
      <c r="O26" s="17">
        <v>25.19</v>
      </c>
      <c r="P26" s="17">
        <v>33.33</v>
      </c>
      <c r="Q26" s="17"/>
      <c r="R26" s="17">
        <v>30.86</v>
      </c>
      <c r="S26" s="17">
        <v>31.73</v>
      </c>
      <c r="T26" s="17">
        <v>31.76</v>
      </c>
      <c r="U26" s="17">
        <v>23</v>
      </c>
      <c r="V26" s="17">
        <v>22</v>
      </c>
      <c r="W26" s="17">
        <v>33.630000000000003</v>
      </c>
      <c r="X26" s="17">
        <v>31.44</v>
      </c>
      <c r="Y26" s="17">
        <v>31.23</v>
      </c>
      <c r="Z26" s="17">
        <v>36.119999999999997</v>
      </c>
      <c r="AA26" s="29"/>
      <c r="AB26" s="30"/>
      <c r="AC26" s="31"/>
      <c r="AD26" s="29"/>
      <c r="AE26" s="31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14"/>
      <c r="BG26" s="14"/>
      <c r="BH26" s="29"/>
      <c r="BI26" s="29"/>
      <c r="BJ26" s="32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</row>
    <row r="27" spans="1:76" s="9" customFormat="1" ht="15" customHeight="1" x14ac:dyDescent="0.25">
      <c r="A27" s="22" t="s">
        <v>28</v>
      </c>
      <c r="B27" s="17">
        <v>20.7</v>
      </c>
      <c r="C27" s="17">
        <v>19.600000000000001</v>
      </c>
      <c r="D27" s="17">
        <v>20.27</v>
      </c>
      <c r="E27" s="17">
        <v>19.989999999999998</v>
      </c>
      <c r="F27" s="17">
        <v>20.170000000000002</v>
      </c>
      <c r="G27" s="17">
        <v>20.440000000000001</v>
      </c>
      <c r="H27" s="17"/>
      <c r="I27" s="17">
        <v>18.850000000000001</v>
      </c>
      <c r="J27" s="17">
        <v>20.16</v>
      </c>
      <c r="K27" s="17">
        <v>19.420000000000002</v>
      </c>
      <c r="L27" s="17">
        <v>18.940000000000001</v>
      </c>
      <c r="M27" s="17">
        <v>18.059999999999999</v>
      </c>
      <c r="N27" s="17">
        <v>17.43</v>
      </c>
      <c r="O27" s="17">
        <v>18.8</v>
      </c>
      <c r="P27" s="17">
        <v>17.940000000000001</v>
      </c>
      <c r="Q27" s="17"/>
      <c r="R27" s="17">
        <v>18.309999999999999</v>
      </c>
      <c r="S27" s="17">
        <v>18.440000000000001</v>
      </c>
      <c r="T27" s="17">
        <v>18.63</v>
      </c>
      <c r="U27" s="17">
        <v>18.8</v>
      </c>
      <c r="V27" s="17">
        <v>19.899999999999999</v>
      </c>
      <c r="W27" s="17">
        <v>18.98</v>
      </c>
      <c r="X27" s="17">
        <v>17.87</v>
      </c>
      <c r="Y27" s="17">
        <v>18.809999999999999</v>
      </c>
      <c r="Z27" s="17">
        <v>19.239999999999998</v>
      </c>
      <c r="AA27" s="29"/>
      <c r="AB27" s="30"/>
      <c r="AC27" s="31"/>
      <c r="AD27" s="29"/>
      <c r="AE27" s="31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14"/>
      <c r="BG27" s="14"/>
      <c r="BH27" s="29"/>
      <c r="BI27" s="29"/>
      <c r="BJ27" s="32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</row>
    <row r="28" spans="1:76" s="35" customFormat="1" ht="13.2" x14ac:dyDescent="0.25">
      <c r="A28" s="22" t="s">
        <v>29</v>
      </c>
      <c r="B28" s="15">
        <v>1.9279999999999999</v>
      </c>
      <c r="C28" s="15">
        <v>1.887</v>
      </c>
      <c r="D28" s="15">
        <v>1.8240000000000001</v>
      </c>
      <c r="E28" s="15">
        <v>1.8340000000000001</v>
      </c>
      <c r="F28" s="15">
        <v>1.734</v>
      </c>
      <c r="G28" s="15">
        <v>1.8939999999999999</v>
      </c>
      <c r="H28" s="15"/>
      <c r="I28" s="15">
        <v>1.73</v>
      </c>
      <c r="J28" s="15">
        <v>1.6850000000000001</v>
      </c>
      <c r="K28" s="15">
        <v>1.7370000000000001</v>
      </c>
      <c r="L28" s="15">
        <v>1.556</v>
      </c>
      <c r="M28" s="15">
        <v>1.492</v>
      </c>
      <c r="N28" s="15">
        <v>1.6240000000000001</v>
      </c>
      <c r="O28" s="15">
        <v>1.76</v>
      </c>
      <c r="P28" s="15">
        <v>1.71</v>
      </c>
      <c r="Q28" s="15"/>
      <c r="R28" s="15">
        <v>1.2330000000000001</v>
      </c>
      <c r="S28" s="15">
        <v>1.1739999999999999</v>
      </c>
      <c r="T28" s="15">
        <v>1.222</v>
      </c>
      <c r="U28" s="15">
        <v>0.19</v>
      </c>
      <c r="V28" s="15">
        <v>0.17</v>
      </c>
      <c r="W28" s="15">
        <v>1.24</v>
      </c>
      <c r="X28" s="15">
        <v>1.1539999999999999</v>
      </c>
      <c r="Y28" s="15">
        <v>1.284</v>
      </c>
      <c r="Z28" s="15">
        <v>1.357</v>
      </c>
      <c r="AA28" s="29"/>
      <c r="AB28" s="30"/>
      <c r="AC28" s="31"/>
      <c r="AD28" s="29"/>
      <c r="AE28" s="31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14"/>
      <c r="BG28" s="14"/>
      <c r="BH28" s="29"/>
      <c r="BI28" s="29"/>
      <c r="BJ28" s="32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</row>
    <row r="29" spans="1:76" s="35" customFormat="1" ht="13.2" x14ac:dyDescent="0.25">
      <c r="A29" s="20" t="s">
        <v>30</v>
      </c>
      <c r="B29" s="2">
        <v>163.69999999999999</v>
      </c>
      <c r="C29" s="2">
        <v>131.30000000000001</v>
      </c>
      <c r="D29" s="2">
        <v>166.4</v>
      </c>
      <c r="E29" s="2">
        <v>114.7</v>
      </c>
      <c r="F29" s="2">
        <v>111.2</v>
      </c>
      <c r="G29" s="2">
        <v>154.69999999999999</v>
      </c>
      <c r="H29" s="2"/>
      <c r="I29" s="2">
        <v>140.9</v>
      </c>
      <c r="J29" s="2">
        <v>175.4</v>
      </c>
      <c r="K29" s="2">
        <v>160.30000000000001</v>
      </c>
      <c r="L29" s="2">
        <v>152.69999999999999</v>
      </c>
      <c r="M29" s="2">
        <v>144.69999999999999</v>
      </c>
      <c r="N29" s="2">
        <v>180.7</v>
      </c>
      <c r="O29" s="2">
        <v>179.5</v>
      </c>
      <c r="P29" s="2">
        <v>168.2</v>
      </c>
      <c r="Q29" s="2"/>
      <c r="R29" s="2">
        <v>174.9</v>
      </c>
      <c r="S29" s="2">
        <v>181.7</v>
      </c>
      <c r="T29" s="2">
        <v>195.4</v>
      </c>
      <c r="U29" s="2">
        <v>191</v>
      </c>
      <c r="V29" s="2">
        <v>203</v>
      </c>
      <c r="W29" s="2">
        <v>198.3</v>
      </c>
      <c r="X29" s="2">
        <v>183.5</v>
      </c>
      <c r="Y29" s="2">
        <v>199.1</v>
      </c>
      <c r="Z29" s="2">
        <v>193.6</v>
      </c>
      <c r="AA29" s="29"/>
      <c r="AB29" s="30"/>
      <c r="AC29" s="31"/>
      <c r="AD29" s="29"/>
      <c r="AE29" s="31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14"/>
      <c r="BG29" s="14"/>
      <c r="BH29" s="29"/>
      <c r="BI29" s="29"/>
      <c r="BJ29" s="32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</row>
    <row r="30" spans="1:76" s="35" customFormat="1" ht="13.2" x14ac:dyDescent="0.25">
      <c r="A30" s="21" t="s">
        <v>31</v>
      </c>
      <c r="B30" s="2">
        <v>356.1</v>
      </c>
      <c r="C30" s="2">
        <v>368.3</v>
      </c>
      <c r="D30" s="2">
        <v>313.3</v>
      </c>
      <c r="E30" s="2">
        <v>505.9</v>
      </c>
      <c r="F30" s="2">
        <v>574</v>
      </c>
      <c r="G30" s="2">
        <v>477.6</v>
      </c>
      <c r="H30" s="2"/>
      <c r="I30" s="2">
        <v>129.69999999999999</v>
      </c>
      <c r="J30" s="2">
        <v>128.80000000000001</v>
      </c>
      <c r="K30" s="2">
        <v>124.1</v>
      </c>
      <c r="L30" s="18">
        <v>86.1</v>
      </c>
      <c r="M30" s="18">
        <v>82.4</v>
      </c>
      <c r="N30" s="2">
        <v>154.30000000000001</v>
      </c>
      <c r="O30" s="2">
        <v>160.30000000000001</v>
      </c>
      <c r="P30" s="2">
        <v>151.1</v>
      </c>
      <c r="Q30" s="2"/>
      <c r="R30" s="18">
        <v>25.26</v>
      </c>
      <c r="S30" s="18">
        <v>29.15</v>
      </c>
      <c r="T30" s="18">
        <v>26.88</v>
      </c>
      <c r="U30" s="18">
        <v>34.700000000000003</v>
      </c>
      <c r="V30" s="18">
        <v>37.1</v>
      </c>
      <c r="W30" s="18">
        <v>28.81</v>
      </c>
      <c r="X30" s="18">
        <v>25.16</v>
      </c>
      <c r="Y30" s="18">
        <v>29.38</v>
      </c>
      <c r="Z30" s="18">
        <v>29.34</v>
      </c>
      <c r="AA30" s="29"/>
      <c r="AB30" s="30"/>
      <c r="AC30" s="31"/>
      <c r="AD30" s="29"/>
      <c r="AE30" s="31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14"/>
      <c r="BG30" s="14"/>
      <c r="BH30" s="29"/>
      <c r="BI30" s="29"/>
      <c r="BJ30" s="32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</row>
    <row r="31" spans="1:76" s="35" customFormat="1" ht="13.2" x14ac:dyDescent="0.25">
      <c r="A31" s="22" t="s">
        <v>32</v>
      </c>
      <c r="B31" s="17">
        <v>16.87</v>
      </c>
      <c r="C31" s="17">
        <v>15.3</v>
      </c>
      <c r="D31" s="17">
        <v>16.75</v>
      </c>
      <c r="E31" s="17">
        <v>18.13</v>
      </c>
      <c r="F31" s="17">
        <v>13.27</v>
      </c>
      <c r="G31" s="17">
        <v>18.940000000000001</v>
      </c>
      <c r="H31" s="17"/>
      <c r="I31" s="17">
        <v>21.89</v>
      </c>
      <c r="J31" s="17">
        <v>17.5</v>
      </c>
      <c r="K31" s="17">
        <v>16.72</v>
      </c>
      <c r="L31" s="17">
        <v>15.33</v>
      </c>
      <c r="M31" s="17">
        <v>15.15</v>
      </c>
      <c r="N31" s="17">
        <v>14.88</v>
      </c>
      <c r="O31" s="17">
        <v>16.41</v>
      </c>
      <c r="P31" s="17">
        <v>18.21</v>
      </c>
      <c r="Q31" s="17"/>
      <c r="R31" s="15">
        <v>5.2610000000000001</v>
      </c>
      <c r="S31" s="15">
        <v>4.8410000000000002</v>
      </c>
      <c r="T31" s="15">
        <v>6.1440000000000001</v>
      </c>
      <c r="U31" s="15">
        <v>4.5999999999999996</v>
      </c>
      <c r="V31" s="15">
        <v>4.7</v>
      </c>
      <c r="W31" s="15">
        <v>6.0110000000000001</v>
      </c>
      <c r="X31" s="15">
        <v>3.4550000000000001</v>
      </c>
      <c r="Y31" s="15">
        <v>5.9859999999999998</v>
      </c>
      <c r="Z31" s="15">
        <v>5.8460000000000001</v>
      </c>
      <c r="AA31" s="29"/>
      <c r="AB31" s="30"/>
      <c r="AC31" s="31"/>
      <c r="AD31" s="29"/>
      <c r="AE31" s="31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14"/>
      <c r="BG31" s="14"/>
      <c r="BH31" s="29"/>
      <c r="BI31" s="29"/>
      <c r="BJ31" s="32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</row>
    <row r="32" spans="1:76" s="44" customFormat="1" ht="13.2" x14ac:dyDescent="0.25">
      <c r="A32" s="18" t="s">
        <v>33</v>
      </c>
      <c r="B32" s="2">
        <v>180.7</v>
      </c>
      <c r="C32" s="2">
        <v>172.4</v>
      </c>
      <c r="D32" s="2">
        <v>162.69999999999999</v>
      </c>
      <c r="E32" s="2">
        <v>123.7</v>
      </c>
      <c r="F32" s="2">
        <v>154.5</v>
      </c>
      <c r="G32" s="2">
        <v>119.2</v>
      </c>
      <c r="H32" s="2"/>
      <c r="I32" s="2">
        <v>159.5</v>
      </c>
      <c r="J32" s="2">
        <v>123.8</v>
      </c>
      <c r="K32" s="2">
        <v>108.1</v>
      </c>
      <c r="L32" s="2">
        <v>191.9</v>
      </c>
      <c r="M32" s="2">
        <v>100.7</v>
      </c>
      <c r="N32" s="18">
        <v>95.3</v>
      </c>
      <c r="O32" s="2">
        <v>135</v>
      </c>
      <c r="P32" s="18">
        <v>82.6</v>
      </c>
      <c r="Q32" s="18"/>
      <c r="R32" s="18">
        <v>65.39</v>
      </c>
      <c r="S32" s="18">
        <v>53.77</v>
      </c>
      <c r="T32" s="18">
        <v>58.07</v>
      </c>
      <c r="U32" s="18">
        <v>58</v>
      </c>
      <c r="V32" s="18">
        <v>49</v>
      </c>
      <c r="W32" s="18">
        <v>69.709999999999994</v>
      </c>
      <c r="X32" s="18">
        <v>29.75</v>
      </c>
      <c r="Y32" s="18">
        <v>51.03</v>
      </c>
      <c r="Z32" s="18">
        <v>42.29</v>
      </c>
      <c r="AA32" s="32"/>
      <c r="AB32" s="41"/>
      <c r="AC32" s="42"/>
      <c r="AD32" s="32"/>
      <c r="AE32" s="4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43"/>
      <c r="BG32" s="43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</row>
    <row r="33" spans="1:76" s="35" customFormat="1" ht="13.2" x14ac:dyDescent="0.25">
      <c r="A33" s="22" t="s">
        <v>34</v>
      </c>
      <c r="B33" s="17">
        <v>11.96</v>
      </c>
      <c r="C33" s="17">
        <v>11.08</v>
      </c>
      <c r="D33" s="17">
        <v>12.8</v>
      </c>
      <c r="E33" s="17">
        <v>12.78</v>
      </c>
      <c r="F33" s="3">
        <v>9.1999999999999993</v>
      </c>
      <c r="G33" s="17">
        <v>17.100000000000001</v>
      </c>
      <c r="H33" s="17"/>
      <c r="I33" s="17">
        <v>14.64</v>
      </c>
      <c r="J33" s="17">
        <v>13.75</v>
      </c>
      <c r="K33" s="17">
        <v>14.8</v>
      </c>
      <c r="L33" s="17">
        <v>14.01</v>
      </c>
      <c r="M33" s="17">
        <v>13.57</v>
      </c>
      <c r="N33" s="17">
        <v>12.76</v>
      </c>
      <c r="O33" s="17">
        <v>13.38</v>
      </c>
      <c r="P33" s="17">
        <v>15.01</v>
      </c>
      <c r="Q33" s="17"/>
      <c r="R33" s="17">
        <v>12.24</v>
      </c>
      <c r="S33" s="17">
        <v>12.18</v>
      </c>
      <c r="T33" s="17">
        <v>15.58</v>
      </c>
      <c r="U33" s="17">
        <v>11.3</v>
      </c>
      <c r="V33" s="17">
        <v>11.6</v>
      </c>
      <c r="W33" s="17">
        <v>14.13</v>
      </c>
      <c r="X33" s="3">
        <v>9.34</v>
      </c>
      <c r="Y33" s="17">
        <v>14.1</v>
      </c>
      <c r="Z33" s="17">
        <v>13.31</v>
      </c>
      <c r="AA33" s="29"/>
      <c r="AB33" s="30"/>
      <c r="AC33" s="31"/>
      <c r="AD33" s="29"/>
      <c r="AE33" s="31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14"/>
      <c r="BG33" s="14"/>
      <c r="BH33" s="29"/>
      <c r="BI33" s="29"/>
      <c r="BJ33" s="32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</row>
    <row r="34" spans="1:76" s="35" customFormat="1" ht="13.2" x14ac:dyDescent="0.25">
      <c r="A34" s="22" t="s">
        <v>35</v>
      </c>
      <c r="B34" s="15">
        <v>2.6080000000000001</v>
      </c>
      <c r="C34" s="15">
        <v>1.8939999999999999</v>
      </c>
      <c r="D34" s="15">
        <v>2.8879999999999999</v>
      </c>
      <c r="E34" s="15">
        <v>4.0830000000000002</v>
      </c>
      <c r="F34" s="15">
        <v>4.2960000000000003</v>
      </c>
      <c r="G34" s="15">
        <v>1.214</v>
      </c>
      <c r="H34" s="15"/>
      <c r="I34" s="15">
        <v>2.5390000000000001</v>
      </c>
      <c r="J34" s="15">
        <v>4.149</v>
      </c>
      <c r="K34" s="15">
        <v>3.19</v>
      </c>
      <c r="L34" s="15">
        <v>2.2799999999999998</v>
      </c>
      <c r="M34" s="15">
        <v>2.1230000000000002</v>
      </c>
      <c r="N34" s="15">
        <v>2.5510000000000002</v>
      </c>
      <c r="O34" s="15">
        <v>2.476</v>
      </c>
      <c r="P34" s="15">
        <v>2.504</v>
      </c>
      <c r="Q34" s="15"/>
      <c r="R34" s="15">
        <v>4.077</v>
      </c>
      <c r="S34" s="15">
        <v>4.9530000000000003</v>
      </c>
      <c r="T34" s="15">
        <v>6.2430000000000003</v>
      </c>
      <c r="U34" s="15">
        <v>5.13</v>
      </c>
      <c r="V34" s="15">
        <v>4.7699999999999996</v>
      </c>
      <c r="W34" s="15">
        <v>7.9980000000000002</v>
      </c>
      <c r="X34" s="15">
        <v>6.4210000000000003</v>
      </c>
      <c r="Y34" s="15">
        <v>9.8109999999999999</v>
      </c>
      <c r="Z34" s="15">
        <v>9.1649999999999991</v>
      </c>
      <c r="AA34" s="29"/>
      <c r="AB34" s="30"/>
      <c r="AC34" s="31"/>
      <c r="AD34" s="29"/>
      <c r="AE34" s="31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14"/>
      <c r="BG34" s="14"/>
      <c r="BH34" s="29"/>
      <c r="BI34" s="29"/>
      <c r="BJ34" s="32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</row>
    <row r="35" spans="1:76" s="35" customFormat="1" ht="13.2" x14ac:dyDescent="0.25">
      <c r="A35" s="22" t="s">
        <v>36</v>
      </c>
      <c r="B35" s="1">
        <v>626.70000000000005</v>
      </c>
      <c r="C35" s="1">
        <v>581.9</v>
      </c>
      <c r="D35" s="1">
        <v>610.20000000000005</v>
      </c>
      <c r="E35" s="1">
        <v>523.79999999999995</v>
      </c>
      <c r="F35" s="1">
        <v>576.20000000000005</v>
      </c>
      <c r="G35" s="1">
        <v>506.8</v>
      </c>
      <c r="H35" s="1"/>
      <c r="I35" s="1">
        <v>382</v>
      </c>
      <c r="J35" s="1">
        <v>371.8</v>
      </c>
      <c r="K35" s="1">
        <v>364.7</v>
      </c>
      <c r="L35" s="1">
        <v>479.1</v>
      </c>
      <c r="M35" s="1">
        <v>448.9</v>
      </c>
      <c r="N35" s="1">
        <v>442.7</v>
      </c>
      <c r="O35" s="1">
        <v>434.2</v>
      </c>
      <c r="P35" s="1">
        <v>425.1</v>
      </c>
      <c r="Q35" s="1"/>
      <c r="R35" s="17">
        <v>47.95</v>
      </c>
      <c r="S35" s="17">
        <v>56.02</v>
      </c>
      <c r="T35" s="17">
        <v>53.46</v>
      </c>
      <c r="U35" s="17">
        <v>63.5</v>
      </c>
      <c r="V35" s="17">
        <v>74</v>
      </c>
      <c r="W35" s="17">
        <v>67.19</v>
      </c>
      <c r="X35" s="17">
        <v>45.84</v>
      </c>
      <c r="Y35" s="17">
        <v>61.11</v>
      </c>
      <c r="Z35" s="17">
        <v>67.739999999999995</v>
      </c>
      <c r="AA35" s="29"/>
      <c r="AB35" s="30"/>
      <c r="AC35" s="31"/>
      <c r="AD35" s="29"/>
      <c r="AE35" s="31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14"/>
      <c r="BG35" s="14"/>
      <c r="BH35" s="29"/>
      <c r="BI35" s="29"/>
      <c r="BJ35" s="32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</row>
    <row r="36" spans="1:76" s="35" customFormat="1" ht="13.2" x14ac:dyDescent="0.25">
      <c r="A36" s="22" t="s">
        <v>37</v>
      </c>
      <c r="B36" s="17">
        <v>34.39</v>
      </c>
      <c r="C36" s="17">
        <v>30.06</v>
      </c>
      <c r="D36" s="17">
        <v>35.32</v>
      </c>
      <c r="E36" s="17">
        <v>24.26</v>
      </c>
      <c r="F36" s="17">
        <v>24.2</v>
      </c>
      <c r="G36" s="17">
        <v>27.42</v>
      </c>
      <c r="H36" s="17"/>
      <c r="I36" s="17">
        <v>36.39</v>
      </c>
      <c r="J36" s="17">
        <v>30.53</v>
      </c>
      <c r="K36" s="17">
        <v>29.98</v>
      </c>
      <c r="L36" s="17">
        <v>37.9</v>
      </c>
      <c r="M36" s="17">
        <v>39.53</v>
      </c>
      <c r="N36" s="17">
        <v>34.46</v>
      </c>
      <c r="O36" s="17">
        <v>41.05</v>
      </c>
      <c r="P36" s="17">
        <v>46</v>
      </c>
      <c r="Q36" s="17"/>
      <c r="R36" s="17">
        <v>17.36</v>
      </c>
      <c r="S36" s="17">
        <v>16.54</v>
      </c>
      <c r="T36" s="17">
        <v>16.829999999999998</v>
      </c>
      <c r="U36" s="17">
        <v>20.6</v>
      </c>
      <c r="V36" s="17">
        <v>16.3</v>
      </c>
      <c r="W36" s="17">
        <v>18.91</v>
      </c>
      <c r="X36" s="17">
        <v>16.97</v>
      </c>
      <c r="Y36" s="17">
        <v>19.21</v>
      </c>
      <c r="Z36" s="17">
        <v>17.13</v>
      </c>
      <c r="AA36" s="29"/>
      <c r="AB36" s="30"/>
      <c r="AC36" s="31"/>
      <c r="AD36" s="29"/>
      <c r="AE36" s="31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14"/>
      <c r="BG36" s="14"/>
      <c r="BH36" s="29"/>
      <c r="BI36" s="29"/>
      <c r="BJ36" s="32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</row>
    <row r="37" spans="1:76" s="35" customFormat="1" ht="13.2" x14ac:dyDescent="0.25">
      <c r="A37" s="22" t="s">
        <v>38</v>
      </c>
      <c r="B37" s="17">
        <v>67.94</v>
      </c>
      <c r="C37" s="17">
        <v>59.8</v>
      </c>
      <c r="D37" s="17">
        <v>69.95</v>
      </c>
      <c r="E37" s="17">
        <v>50.44</v>
      </c>
      <c r="F37" s="17">
        <v>49.09</v>
      </c>
      <c r="G37" s="17">
        <v>57.15</v>
      </c>
      <c r="H37" s="17"/>
      <c r="I37" s="17">
        <v>65.97</v>
      </c>
      <c r="J37" s="17">
        <v>59.7</v>
      </c>
      <c r="K37" s="17">
        <v>60.32</v>
      </c>
      <c r="L37" s="17">
        <v>68.599999999999994</v>
      </c>
      <c r="M37" s="17">
        <v>70.33</v>
      </c>
      <c r="N37" s="17">
        <v>67.84</v>
      </c>
      <c r="O37" s="17">
        <v>77.239999999999995</v>
      </c>
      <c r="P37" s="17">
        <v>85.32</v>
      </c>
      <c r="Q37" s="17"/>
      <c r="R37" s="17">
        <v>30.09</v>
      </c>
      <c r="S37" s="17">
        <v>27.35</v>
      </c>
      <c r="T37" s="17">
        <v>27.92</v>
      </c>
      <c r="U37" s="17">
        <v>32.799999999999997</v>
      </c>
      <c r="V37" s="17">
        <v>27.8</v>
      </c>
      <c r="W37" s="17">
        <v>31.09</v>
      </c>
      <c r="X37" s="17">
        <v>26.72</v>
      </c>
      <c r="Y37" s="17">
        <v>31.65</v>
      </c>
      <c r="Z37" s="17">
        <v>28.85</v>
      </c>
      <c r="AA37" s="29"/>
      <c r="AB37" s="30"/>
      <c r="AC37" s="31"/>
      <c r="AD37" s="29"/>
      <c r="AE37" s="31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14"/>
      <c r="BG37" s="14"/>
      <c r="BH37" s="29"/>
      <c r="BI37" s="29"/>
      <c r="BJ37" s="32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</row>
    <row r="38" spans="1:76" s="35" customFormat="1" x14ac:dyDescent="0.25">
      <c r="A38" s="22" t="s">
        <v>39</v>
      </c>
      <c r="B38" s="15">
        <v>7.5279999999999996</v>
      </c>
      <c r="C38" s="15">
        <v>6.508</v>
      </c>
      <c r="D38" s="15">
        <v>7.3630000000000004</v>
      </c>
      <c r="E38" s="15">
        <v>5.89</v>
      </c>
      <c r="F38" s="15">
        <v>5.5750000000000002</v>
      </c>
      <c r="G38" s="15">
        <v>6.4240000000000004</v>
      </c>
      <c r="H38" s="15"/>
      <c r="I38" s="15">
        <v>7.2770000000000001</v>
      </c>
      <c r="J38" s="15">
        <v>6.5410000000000004</v>
      </c>
      <c r="K38" s="15">
        <v>6.6</v>
      </c>
      <c r="L38" s="15">
        <v>6.8369999999999997</v>
      </c>
      <c r="M38" s="15">
        <v>6.7009999999999996</v>
      </c>
      <c r="N38" s="15">
        <v>7.1509999999999998</v>
      </c>
      <c r="O38" s="15">
        <v>7.8769999999999998</v>
      </c>
      <c r="P38" s="15">
        <v>8.5239999999999991</v>
      </c>
      <c r="Q38" s="15"/>
      <c r="R38" s="15">
        <v>2.7370000000000001</v>
      </c>
      <c r="S38" s="15">
        <v>2.452</v>
      </c>
      <c r="T38" s="15">
        <v>2.4849999999999999</v>
      </c>
      <c r="U38" s="15">
        <v>2.75</v>
      </c>
      <c r="V38" s="15">
        <v>2.4</v>
      </c>
      <c r="W38" s="15">
        <v>2.9020000000000001</v>
      </c>
      <c r="X38" s="15">
        <v>2.3250000000000002</v>
      </c>
      <c r="Y38" s="15">
        <v>2.9</v>
      </c>
      <c r="Z38" s="15">
        <v>2.552</v>
      </c>
      <c r="AA38" s="29"/>
      <c r="AB38" s="30"/>
      <c r="AC38" s="31"/>
      <c r="AD38" s="29"/>
      <c r="AE38" s="31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14"/>
      <c r="BG38" s="14"/>
      <c r="BH38" s="29"/>
      <c r="BI38" s="29"/>
      <c r="BJ38" s="32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</row>
    <row r="39" spans="1:76" s="35" customFormat="1" ht="13.2" x14ac:dyDescent="0.25">
      <c r="A39" s="22" t="s">
        <v>40</v>
      </c>
      <c r="B39" s="17">
        <v>26.98</v>
      </c>
      <c r="C39" s="17">
        <v>23.73</v>
      </c>
      <c r="D39" s="17">
        <v>26.22</v>
      </c>
      <c r="E39" s="17">
        <v>21.85</v>
      </c>
      <c r="F39" s="17">
        <v>20.87</v>
      </c>
      <c r="G39" s="17">
        <v>23.25</v>
      </c>
      <c r="H39" s="17"/>
      <c r="I39" s="17">
        <v>25.96</v>
      </c>
      <c r="J39" s="17">
        <v>22.18</v>
      </c>
      <c r="K39" s="17">
        <v>22.31</v>
      </c>
      <c r="L39" s="17">
        <v>23.7</v>
      </c>
      <c r="M39" s="17">
        <v>23.72</v>
      </c>
      <c r="N39" s="17">
        <v>23.35</v>
      </c>
      <c r="O39" s="17">
        <v>26.11</v>
      </c>
      <c r="P39" s="17">
        <v>27.91</v>
      </c>
      <c r="Q39" s="17"/>
      <c r="R39" s="15">
        <v>7.3310000000000004</v>
      </c>
      <c r="S39" s="15">
        <v>6.5049999999999999</v>
      </c>
      <c r="T39" s="15">
        <v>6.6280000000000001</v>
      </c>
      <c r="U39" s="15">
        <v>7.5</v>
      </c>
      <c r="V39" s="15">
        <v>6.4</v>
      </c>
      <c r="W39" s="15">
        <v>7.6619999999999999</v>
      </c>
      <c r="X39" s="15">
        <v>6.0250000000000004</v>
      </c>
      <c r="Y39" s="15">
        <v>7.8879999999999999</v>
      </c>
      <c r="Z39" s="15">
        <v>7.0780000000000003</v>
      </c>
      <c r="AA39" s="29"/>
      <c r="AB39" s="30"/>
      <c r="AC39" s="31"/>
      <c r="AD39" s="29"/>
      <c r="AE39" s="31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14"/>
      <c r="BG39" s="14"/>
      <c r="BH39" s="29"/>
      <c r="BI39" s="29"/>
      <c r="BJ39" s="32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</row>
    <row r="40" spans="1:76" s="35" customFormat="1" ht="13.2" x14ac:dyDescent="0.25">
      <c r="A40" s="22" t="s">
        <v>41</v>
      </c>
      <c r="B40" s="15">
        <v>4.5339999999999998</v>
      </c>
      <c r="C40" s="15">
        <v>3.9220000000000002</v>
      </c>
      <c r="D40" s="15">
        <v>4.3529999999999998</v>
      </c>
      <c r="E40" s="15">
        <v>3.9039999999999999</v>
      </c>
      <c r="F40" s="15">
        <v>3.5979999999999999</v>
      </c>
      <c r="G40" s="15">
        <v>4.1109999999999998</v>
      </c>
      <c r="H40" s="15"/>
      <c r="I40" s="15">
        <v>4.657</v>
      </c>
      <c r="J40" s="15">
        <v>3.8660000000000001</v>
      </c>
      <c r="K40" s="15">
        <v>3.8780000000000001</v>
      </c>
      <c r="L40" s="15">
        <v>4.0979999999999999</v>
      </c>
      <c r="M40" s="15">
        <v>4.125</v>
      </c>
      <c r="N40" s="15">
        <v>3.8130000000000002</v>
      </c>
      <c r="O40" s="15">
        <v>3.996</v>
      </c>
      <c r="P40" s="15">
        <v>4.3380000000000001</v>
      </c>
      <c r="Q40" s="15"/>
      <c r="R40" s="15">
        <v>0.89200000000000002</v>
      </c>
      <c r="S40" s="15">
        <v>0.74099999999999999</v>
      </c>
      <c r="T40" s="15">
        <v>0.84099999999999997</v>
      </c>
      <c r="U40" s="15">
        <v>0.8</v>
      </c>
      <c r="V40" s="15">
        <v>0.77</v>
      </c>
      <c r="W40" s="15">
        <v>0.92500000000000004</v>
      </c>
      <c r="X40" s="15">
        <v>0.66300000000000003</v>
      </c>
      <c r="Y40" s="15">
        <v>0.97599999999999998</v>
      </c>
      <c r="Z40" s="15">
        <v>0.85599999999999998</v>
      </c>
      <c r="AA40" s="29"/>
      <c r="AB40" s="30"/>
      <c r="AC40" s="31"/>
      <c r="AD40" s="29"/>
      <c r="AE40" s="31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14"/>
      <c r="BG40" s="14"/>
      <c r="BH40" s="29"/>
      <c r="BI40" s="29"/>
      <c r="BJ40" s="32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</row>
    <row r="41" spans="1:76" s="35" customFormat="1" ht="13.2" x14ac:dyDescent="0.25">
      <c r="A41" s="22" t="s">
        <v>42</v>
      </c>
      <c r="B41" s="15">
        <v>0.94299999999999995</v>
      </c>
      <c r="C41" s="15">
        <v>0.82499999999999996</v>
      </c>
      <c r="D41" s="15">
        <v>0.88600000000000001</v>
      </c>
      <c r="E41" s="15">
        <v>0.76600000000000001</v>
      </c>
      <c r="F41" s="15">
        <v>0.79</v>
      </c>
      <c r="G41" s="15">
        <v>0.745</v>
      </c>
      <c r="H41" s="15"/>
      <c r="I41" s="15">
        <v>0.55400000000000005</v>
      </c>
      <c r="J41" s="15">
        <v>0.498</v>
      </c>
      <c r="K41" s="15">
        <v>0.53800000000000003</v>
      </c>
      <c r="L41" s="15">
        <v>0.54200000000000004</v>
      </c>
      <c r="M41" s="15">
        <v>0.52900000000000003</v>
      </c>
      <c r="N41" s="15">
        <v>0.57399999999999995</v>
      </c>
      <c r="O41" s="15">
        <v>0.63400000000000001</v>
      </c>
      <c r="P41" s="15">
        <v>0.64100000000000001</v>
      </c>
      <c r="Q41" s="15"/>
      <c r="R41" s="15">
        <v>0.10299999999999999</v>
      </c>
      <c r="S41" s="15">
        <v>0.10299999999999999</v>
      </c>
      <c r="T41" s="15">
        <v>0.10199999999999999</v>
      </c>
      <c r="U41" s="15">
        <v>0.12</v>
      </c>
      <c r="V41" s="15">
        <v>0.1</v>
      </c>
      <c r="W41" s="15">
        <v>0.115</v>
      </c>
      <c r="X41" s="15">
        <v>0.123</v>
      </c>
      <c r="Y41" s="15">
        <v>0.123</v>
      </c>
      <c r="Z41" s="15">
        <v>0.109</v>
      </c>
      <c r="AA41" s="29"/>
      <c r="AB41" s="30"/>
      <c r="AC41" s="31"/>
      <c r="AD41" s="29"/>
      <c r="AE41" s="31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14"/>
      <c r="BG41" s="14"/>
      <c r="BH41" s="29"/>
      <c r="BI41" s="29"/>
      <c r="BJ41" s="32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</row>
    <row r="42" spans="1:76" s="35" customFormat="1" ht="13.2" x14ac:dyDescent="0.25">
      <c r="A42" s="22" t="s">
        <v>43</v>
      </c>
      <c r="B42" s="15">
        <v>3.738</v>
      </c>
      <c r="C42" s="15">
        <v>3.2570000000000001</v>
      </c>
      <c r="D42" s="15">
        <v>3.5670000000000002</v>
      </c>
      <c r="E42" s="15">
        <v>3.2040000000000002</v>
      </c>
      <c r="F42" s="15">
        <v>2.82</v>
      </c>
      <c r="G42" s="15">
        <v>3.4209999999999998</v>
      </c>
      <c r="H42" s="15"/>
      <c r="I42" s="15">
        <v>3.8090000000000002</v>
      </c>
      <c r="J42" s="15">
        <v>3.218</v>
      </c>
      <c r="K42" s="15">
        <v>3.2480000000000002</v>
      </c>
      <c r="L42" s="15">
        <v>3.238</v>
      </c>
      <c r="M42" s="15">
        <v>3.3959999999999999</v>
      </c>
      <c r="N42" s="15">
        <v>3.101</v>
      </c>
      <c r="O42" s="15">
        <v>3.3330000000000002</v>
      </c>
      <c r="P42" s="15">
        <v>3.5329999999999999</v>
      </c>
      <c r="Q42" s="15"/>
      <c r="R42" s="15">
        <v>0.80200000000000005</v>
      </c>
      <c r="S42" s="15">
        <v>0.69299999999999995</v>
      </c>
      <c r="T42" s="15">
        <v>0.77100000000000002</v>
      </c>
      <c r="U42" s="15">
        <v>0.56999999999999995</v>
      </c>
      <c r="V42" s="15">
        <v>0.56999999999999995</v>
      </c>
      <c r="W42" s="15">
        <v>0.84399999999999997</v>
      </c>
      <c r="X42" s="15">
        <v>0.627</v>
      </c>
      <c r="Y42" s="15">
        <v>0.88700000000000001</v>
      </c>
      <c r="Z42" s="15">
        <v>0.81200000000000006</v>
      </c>
      <c r="AA42" s="29"/>
      <c r="AB42" s="30"/>
      <c r="AC42" s="31"/>
      <c r="AD42" s="29"/>
      <c r="AE42" s="31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14"/>
      <c r="BG42" s="14"/>
      <c r="BH42" s="29"/>
      <c r="BI42" s="29"/>
      <c r="BJ42" s="32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</row>
    <row r="43" spans="1:76" s="35" customFormat="1" ht="13.2" x14ac:dyDescent="0.25">
      <c r="A43" s="22" t="s">
        <v>44</v>
      </c>
      <c r="B43" s="15">
        <v>0.52600000000000002</v>
      </c>
      <c r="C43" s="15">
        <v>0.45600000000000002</v>
      </c>
      <c r="D43" s="15">
        <v>0.50800000000000001</v>
      </c>
      <c r="E43" s="15">
        <v>0.47499999999999998</v>
      </c>
      <c r="F43" s="15">
        <v>0.39500000000000002</v>
      </c>
      <c r="G43" s="15">
        <v>0.50600000000000001</v>
      </c>
      <c r="H43" s="15"/>
      <c r="I43" s="15">
        <v>0.60399999999999998</v>
      </c>
      <c r="J43" s="15">
        <v>0.49</v>
      </c>
      <c r="K43" s="15">
        <v>0.48699999999999999</v>
      </c>
      <c r="L43" s="15">
        <v>0.48699999999999999</v>
      </c>
      <c r="M43" s="15">
        <v>0.48899999999999999</v>
      </c>
      <c r="N43" s="15">
        <v>0.44800000000000001</v>
      </c>
      <c r="O43" s="15">
        <v>0.49</v>
      </c>
      <c r="P43" s="15">
        <v>0.52800000000000002</v>
      </c>
      <c r="Q43" s="15"/>
      <c r="R43" s="15">
        <v>9.9000000000000005E-2</v>
      </c>
      <c r="S43" s="15">
        <v>8.4000000000000005E-2</v>
      </c>
      <c r="T43" s="15">
        <v>0.107</v>
      </c>
      <c r="U43" s="15">
        <v>0.09</v>
      </c>
      <c r="V43" s="15">
        <v>0.08</v>
      </c>
      <c r="W43" s="15">
        <v>0.104</v>
      </c>
      <c r="X43" s="15">
        <v>6.9000000000000006E-2</v>
      </c>
      <c r="Y43" s="15">
        <v>0.113</v>
      </c>
      <c r="Z43" s="15">
        <v>0.109</v>
      </c>
      <c r="AA43" s="29"/>
      <c r="AB43" s="30"/>
      <c r="AC43" s="31"/>
      <c r="AD43" s="29"/>
      <c r="AE43" s="31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14"/>
      <c r="BG43" s="14"/>
      <c r="BH43" s="29"/>
      <c r="BI43" s="29"/>
      <c r="BJ43" s="32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</row>
    <row r="44" spans="1:76" s="35" customFormat="1" ht="13.2" x14ac:dyDescent="0.25">
      <c r="A44" s="22" t="s">
        <v>45</v>
      </c>
      <c r="B44" s="15">
        <v>2.9569999999999999</v>
      </c>
      <c r="C44" s="15">
        <v>2.5099999999999998</v>
      </c>
      <c r="D44" s="15">
        <v>2.7759999999999998</v>
      </c>
      <c r="E44" s="15">
        <v>2.8159999999999998</v>
      </c>
      <c r="F44" s="15">
        <v>2.1920000000000002</v>
      </c>
      <c r="G44" s="15">
        <v>2.9870000000000001</v>
      </c>
      <c r="H44" s="15"/>
      <c r="I44" s="15">
        <v>3.53</v>
      </c>
      <c r="J44" s="15">
        <v>2.8250000000000002</v>
      </c>
      <c r="K44" s="15">
        <v>2.8220000000000001</v>
      </c>
      <c r="L44" s="15">
        <v>2.7370000000000001</v>
      </c>
      <c r="M44" s="15">
        <v>2.7570000000000001</v>
      </c>
      <c r="N44" s="15">
        <v>2.5619999999999998</v>
      </c>
      <c r="O44" s="15">
        <v>2.657</v>
      </c>
      <c r="P44" s="15">
        <v>2.9630000000000001</v>
      </c>
      <c r="Q44" s="15"/>
      <c r="R44" s="15">
        <v>0.60099999999999998</v>
      </c>
      <c r="S44" s="15">
        <v>0.52100000000000002</v>
      </c>
      <c r="T44" s="15">
        <v>0.64800000000000002</v>
      </c>
      <c r="U44" s="15">
        <v>0.52</v>
      </c>
      <c r="V44" s="15">
        <v>0.48</v>
      </c>
      <c r="W44" s="15">
        <v>0.64100000000000001</v>
      </c>
      <c r="X44" s="15">
        <v>0.39900000000000002</v>
      </c>
      <c r="Y44" s="15">
        <v>0.68700000000000006</v>
      </c>
      <c r="Z44" s="15">
        <v>0.624</v>
      </c>
      <c r="AA44" s="29"/>
      <c r="AB44" s="30"/>
      <c r="AC44" s="31"/>
      <c r="AD44" s="29"/>
      <c r="AE44" s="31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14"/>
      <c r="BG44" s="14"/>
      <c r="BH44" s="29"/>
      <c r="BI44" s="29"/>
      <c r="BJ44" s="32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</row>
    <row r="45" spans="1:76" s="35" customFormat="1" ht="13.2" x14ac:dyDescent="0.25">
      <c r="A45" s="22" t="s">
        <v>46</v>
      </c>
      <c r="B45" s="15">
        <v>0.57299999999999995</v>
      </c>
      <c r="C45" s="15">
        <v>0.50600000000000001</v>
      </c>
      <c r="D45" s="15">
        <v>0.57099999999999995</v>
      </c>
      <c r="E45" s="15">
        <v>0.57399999999999995</v>
      </c>
      <c r="F45" s="15">
        <v>0.443</v>
      </c>
      <c r="G45" s="15">
        <v>0.61299999999999999</v>
      </c>
      <c r="H45" s="15"/>
      <c r="I45" s="15">
        <v>0.70299999999999996</v>
      </c>
      <c r="J45" s="15">
        <v>0.57799999999999996</v>
      </c>
      <c r="K45" s="15">
        <v>0.59099999999999997</v>
      </c>
      <c r="L45" s="15">
        <v>0.54</v>
      </c>
      <c r="M45" s="15">
        <v>0.54600000000000004</v>
      </c>
      <c r="N45" s="15">
        <v>0.505</v>
      </c>
      <c r="O45" s="15">
        <v>0.53300000000000003</v>
      </c>
      <c r="P45" s="15">
        <v>0.60299999999999998</v>
      </c>
      <c r="Q45" s="15"/>
      <c r="R45" s="15">
        <v>0.14199999999999999</v>
      </c>
      <c r="S45" s="15">
        <v>0.12</v>
      </c>
      <c r="T45" s="15">
        <v>0.151</v>
      </c>
      <c r="U45" s="15">
        <v>0.12</v>
      </c>
      <c r="V45" s="15">
        <v>0.12</v>
      </c>
      <c r="W45" s="15">
        <v>0.15</v>
      </c>
      <c r="X45" s="15">
        <v>0.09</v>
      </c>
      <c r="Y45" s="15">
        <v>0.156</v>
      </c>
      <c r="Z45" s="15">
        <v>0.14799999999999999</v>
      </c>
      <c r="AA45" s="29"/>
      <c r="AB45" s="30"/>
      <c r="AC45" s="31"/>
      <c r="AD45" s="29"/>
      <c r="AE45" s="31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14"/>
      <c r="BG45" s="14"/>
      <c r="BH45" s="29"/>
      <c r="BI45" s="29"/>
      <c r="BJ45" s="32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</row>
    <row r="46" spans="1:76" s="35" customFormat="1" ht="13.2" x14ac:dyDescent="0.25">
      <c r="A46" s="22" t="s">
        <v>47</v>
      </c>
      <c r="B46" s="15">
        <v>1.607</v>
      </c>
      <c r="C46" s="15">
        <v>1.413</v>
      </c>
      <c r="D46" s="15">
        <v>1.5429999999999999</v>
      </c>
      <c r="E46" s="15">
        <v>1.671</v>
      </c>
      <c r="F46" s="15">
        <v>1.2569999999999999</v>
      </c>
      <c r="G46" s="15">
        <v>1.7809999999999999</v>
      </c>
      <c r="H46" s="15"/>
      <c r="I46" s="15">
        <v>2.02</v>
      </c>
      <c r="J46" s="15">
        <v>1.655</v>
      </c>
      <c r="K46" s="15">
        <v>1.66</v>
      </c>
      <c r="L46" s="15">
        <v>1.508</v>
      </c>
      <c r="M46" s="15">
        <v>1.476</v>
      </c>
      <c r="N46" s="15">
        <v>1.4390000000000001</v>
      </c>
      <c r="O46" s="15">
        <v>1.516</v>
      </c>
      <c r="P46" s="15">
        <v>1.7310000000000001</v>
      </c>
      <c r="Q46" s="15"/>
      <c r="R46" s="15">
        <v>0.503</v>
      </c>
      <c r="S46" s="15">
        <v>0.41399999999999998</v>
      </c>
      <c r="T46" s="15">
        <v>0.52300000000000002</v>
      </c>
      <c r="U46" s="15">
        <v>0.4</v>
      </c>
      <c r="V46" s="15">
        <v>0.42</v>
      </c>
      <c r="W46" s="15">
        <v>0.52900000000000003</v>
      </c>
      <c r="X46" s="15">
        <v>0.29399999999999998</v>
      </c>
      <c r="Y46" s="15">
        <v>0.53</v>
      </c>
      <c r="Z46" s="15">
        <v>0.498</v>
      </c>
      <c r="AA46" s="29"/>
      <c r="AB46" s="30"/>
      <c r="AC46" s="31"/>
      <c r="AD46" s="29"/>
      <c r="AE46" s="31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14"/>
      <c r="BG46" s="14"/>
      <c r="BH46" s="29"/>
      <c r="BI46" s="29"/>
      <c r="BJ46" s="32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</row>
    <row r="47" spans="1:76" s="35" customFormat="1" ht="13.2" x14ac:dyDescent="0.25">
      <c r="A47" s="22" t="s">
        <v>48</v>
      </c>
      <c r="B47" s="15">
        <v>0.251</v>
      </c>
      <c r="C47" s="15">
        <v>0.216</v>
      </c>
      <c r="D47" s="15">
        <v>0.24299999999999999</v>
      </c>
      <c r="E47" s="15">
        <v>0.27600000000000002</v>
      </c>
      <c r="F47" s="15">
        <v>0.20599999999999999</v>
      </c>
      <c r="G47" s="15">
        <v>0.31</v>
      </c>
      <c r="H47" s="15"/>
      <c r="I47" s="15">
        <v>0.32200000000000001</v>
      </c>
      <c r="J47" s="15">
        <v>0.26300000000000001</v>
      </c>
      <c r="K47" s="15">
        <v>0.26800000000000002</v>
      </c>
      <c r="L47" s="15">
        <v>0.22600000000000001</v>
      </c>
      <c r="M47" s="15">
        <v>0.22900000000000001</v>
      </c>
      <c r="N47" s="15">
        <v>0.223</v>
      </c>
      <c r="O47" s="15">
        <v>0.24199999999999999</v>
      </c>
      <c r="P47" s="15">
        <v>0.27100000000000002</v>
      </c>
      <c r="Q47" s="15"/>
      <c r="R47" s="15">
        <v>9.6000000000000002E-2</v>
      </c>
      <c r="S47" s="15">
        <v>8.3000000000000004E-2</v>
      </c>
      <c r="T47" s="15">
        <v>9.9000000000000005E-2</v>
      </c>
      <c r="U47" s="15">
        <v>0.08</v>
      </c>
      <c r="V47" s="15">
        <v>0.08</v>
      </c>
      <c r="W47" s="15">
        <v>0.106</v>
      </c>
      <c r="X47" s="15">
        <v>5.3999999999999999E-2</v>
      </c>
      <c r="Y47" s="15">
        <v>0.10100000000000001</v>
      </c>
      <c r="Z47" s="15">
        <v>9.2999999999999999E-2</v>
      </c>
      <c r="AA47" s="29"/>
      <c r="AB47" s="30"/>
      <c r="AC47" s="31"/>
      <c r="AD47" s="29"/>
      <c r="AE47" s="31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14"/>
      <c r="BG47" s="14"/>
      <c r="BH47" s="29"/>
      <c r="BI47" s="29"/>
      <c r="BJ47" s="32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</row>
    <row r="48" spans="1:76" s="35" customFormat="1" ht="13.2" x14ac:dyDescent="0.25">
      <c r="A48" s="22" t="s">
        <v>49</v>
      </c>
      <c r="B48" s="15">
        <v>1.673</v>
      </c>
      <c r="C48" s="15">
        <v>1.4870000000000001</v>
      </c>
      <c r="D48" s="15">
        <v>1.639</v>
      </c>
      <c r="E48" s="15">
        <v>2.0259999999999998</v>
      </c>
      <c r="F48" s="15">
        <v>1.413</v>
      </c>
      <c r="G48" s="15">
        <v>2.173</v>
      </c>
      <c r="H48" s="15"/>
      <c r="I48" s="15">
        <v>2.117</v>
      </c>
      <c r="J48" s="15">
        <v>1.7869999999999999</v>
      </c>
      <c r="K48" s="15">
        <v>1.859</v>
      </c>
      <c r="L48" s="15">
        <v>1.5529999999999999</v>
      </c>
      <c r="M48" s="15">
        <v>1.508</v>
      </c>
      <c r="N48" s="15">
        <v>1.5509999999999999</v>
      </c>
      <c r="O48" s="15">
        <v>1.5940000000000001</v>
      </c>
      <c r="P48" s="15">
        <v>1.8180000000000001</v>
      </c>
      <c r="Q48" s="15"/>
      <c r="R48" s="15">
        <v>0.80300000000000005</v>
      </c>
      <c r="S48" s="15">
        <v>0.67300000000000004</v>
      </c>
      <c r="T48" s="15">
        <v>0.81200000000000006</v>
      </c>
      <c r="U48" s="15">
        <v>0.68</v>
      </c>
      <c r="V48" s="15">
        <v>0.65</v>
      </c>
      <c r="W48" s="15">
        <v>0.85199999999999998</v>
      </c>
      <c r="X48" s="15">
        <v>0.42399999999999999</v>
      </c>
      <c r="Y48" s="15">
        <v>0.79800000000000004</v>
      </c>
      <c r="Z48" s="15">
        <v>0.75</v>
      </c>
      <c r="AA48" s="29"/>
      <c r="AB48" s="30"/>
      <c r="AC48" s="31"/>
      <c r="AD48" s="29"/>
      <c r="AE48" s="31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14"/>
      <c r="BG48" s="14"/>
      <c r="BH48" s="29"/>
      <c r="BI48" s="29"/>
      <c r="BJ48" s="32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</row>
    <row r="49" spans="1:76" s="35" customFormat="1" ht="13.2" x14ac:dyDescent="0.25">
      <c r="A49" s="22" t="s">
        <v>50</v>
      </c>
      <c r="B49" s="15">
        <v>0.27</v>
      </c>
      <c r="C49" s="15">
        <v>0.24399999999999999</v>
      </c>
      <c r="D49" s="15">
        <v>0.27500000000000002</v>
      </c>
      <c r="E49" s="15">
        <v>0.32200000000000001</v>
      </c>
      <c r="F49" s="15">
        <v>0.23799999999999999</v>
      </c>
      <c r="G49" s="15">
        <v>0.36799999999999999</v>
      </c>
      <c r="H49" s="15"/>
      <c r="I49" s="15">
        <v>0.33600000000000002</v>
      </c>
      <c r="J49" s="15">
        <v>0.28199999999999997</v>
      </c>
      <c r="K49" s="15">
        <v>0.30199999999999999</v>
      </c>
      <c r="L49" s="15">
        <v>0.249</v>
      </c>
      <c r="M49" s="15">
        <v>0.251</v>
      </c>
      <c r="N49" s="15">
        <v>0.23699999999999999</v>
      </c>
      <c r="O49" s="15">
        <v>0.26700000000000002</v>
      </c>
      <c r="P49" s="15">
        <v>0.28999999999999998</v>
      </c>
      <c r="Q49" s="15"/>
      <c r="R49" s="15">
        <v>0.156</v>
      </c>
      <c r="S49" s="15">
        <v>0.127</v>
      </c>
      <c r="T49" s="15">
        <v>0.15</v>
      </c>
      <c r="U49" s="15">
        <v>0.13</v>
      </c>
      <c r="V49" s="15">
        <v>0.12</v>
      </c>
      <c r="W49" s="15">
        <v>0.16900000000000001</v>
      </c>
      <c r="X49" s="15">
        <v>7.9000000000000001E-2</v>
      </c>
      <c r="Y49" s="15">
        <v>0.151</v>
      </c>
      <c r="Z49" s="15">
        <v>0.13400000000000001</v>
      </c>
      <c r="AA49" s="29"/>
      <c r="AB49" s="30"/>
      <c r="AC49" s="31"/>
      <c r="AD49" s="29"/>
      <c r="AE49" s="31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14"/>
      <c r="BG49" s="14"/>
      <c r="BH49" s="29"/>
      <c r="BI49" s="29"/>
      <c r="BJ49" s="32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</row>
    <row r="50" spans="1:76" s="35" customFormat="1" ht="13.2" x14ac:dyDescent="0.25">
      <c r="A50" s="22" t="s">
        <v>51</v>
      </c>
      <c r="B50" s="15">
        <v>5.0949999999999998</v>
      </c>
      <c r="C50" s="15">
        <v>4.5620000000000003</v>
      </c>
      <c r="D50" s="15">
        <v>4.6130000000000004</v>
      </c>
      <c r="E50" s="15">
        <v>3.8610000000000002</v>
      </c>
      <c r="F50" s="15">
        <v>4.7969999999999997</v>
      </c>
      <c r="G50" s="15">
        <v>4.1890000000000001</v>
      </c>
      <c r="H50" s="15"/>
      <c r="I50" s="15">
        <v>4.9189999999999996</v>
      </c>
      <c r="J50" s="15">
        <v>3.9929999999999999</v>
      </c>
      <c r="K50" s="15">
        <v>4.0830000000000002</v>
      </c>
      <c r="L50" s="15">
        <v>4.6870000000000003</v>
      </c>
      <c r="M50" s="15">
        <v>4.6349999999999998</v>
      </c>
      <c r="N50" s="15">
        <v>3.0830000000000002</v>
      </c>
      <c r="O50" s="15">
        <v>4.0819999999999999</v>
      </c>
      <c r="P50" s="15">
        <v>2.919</v>
      </c>
      <c r="Q50" s="15"/>
      <c r="R50" s="15">
        <v>3.4470000000000001</v>
      </c>
      <c r="S50" s="15">
        <v>2.577</v>
      </c>
      <c r="T50" s="15">
        <v>2.8959999999999999</v>
      </c>
      <c r="U50" s="15">
        <v>2.6</v>
      </c>
      <c r="V50" s="15">
        <v>2.5</v>
      </c>
      <c r="W50" s="15">
        <v>3.8620000000000001</v>
      </c>
      <c r="X50" s="15">
        <v>1.52</v>
      </c>
      <c r="Y50" s="15">
        <v>2.6459999999999999</v>
      </c>
      <c r="Z50" s="15">
        <v>2.6339999999999999</v>
      </c>
      <c r="AA50" s="29"/>
      <c r="AB50" s="30"/>
      <c r="AC50" s="31"/>
      <c r="AD50" s="29"/>
      <c r="AE50" s="31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14"/>
      <c r="BG50" s="14"/>
      <c r="BH50" s="29"/>
      <c r="BI50" s="29"/>
      <c r="BJ50" s="32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</row>
    <row r="51" spans="1:76" s="35" customFormat="1" ht="13.2" x14ac:dyDescent="0.25">
      <c r="A51" s="22" t="s">
        <v>52</v>
      </c>
      <c r="B51" s="15">
        <v>1.0449999999999999</v>
      </c>
      <c r="C51" s="15">
        <v>1.008</v>
      </c>
      <c r="D51" s="15">
        <v>1.1140000000000001</v>
      </c>
      <c r="E51" s="15">
        <v>1.923</v>
      </c>
      <c r="F51" s="15">
        <v>1.222</v>
      </c>
      <c r="G51" s="15">
        <v>2.7970000000000002</v>
      </c>
      <c r="H51" s="15"/>
      <c r="I51" s="15">
        <v>1.212</v>
      </c>
      <c r="J51" s="15">
        <v>1.1180000000000001</v>
      </c>
      <c r="K51" s="15">
        <v>1.28</v>
      </c>
      <c r="L51" s="15">
        <v>1.028</v>
      </c>
      <c r="M51" s="15">
        <v>1.0409999999999999</v>
      </c>
      <c r="N51" s="15">
        <v>1.1879999999999999</v>
      </c>
      <c r="O51" s="15">
        <v>1.105</v>
      </c>
      <c r="P51" s="15">
        <v>1.3520000000000001</v>
      </c>
      <c r="Q51" s="15"/>
      <c r="R51" s="15">
        <v>1.224</v>
      </c>
      <c r="S51" s="15">
        <v>1.1819999999999999</v>
      </c>
      <c r="T51" s="15">
        <v>1.244</v>
      </c>
      <c r="U51" s="15">
        <v>1.27</v>
      </c>
      <c r="V51" s="15">
        <v>1.27</v>
      </c>
      <c r="W51" s="15">
        <v>1.3320000000000001</v>
      </c>
      <c r="X51" s="15">
        <v>0.85299999999999998</v>
      </c>
      <c r="Y51" s="15">
        <v>1.3720000000000001</v>
      </c>
      <c r="Z51" s="15">
        <v>1.4319999999999999</v>
      </c>
      <c r="AA51" s="29"/>
      <c r="AB51" s="30"/>
      <c r="AC51" s="31"/>
      <c r="AD51" s="29"/>
      <c r="AE51" s="31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14"/>
      <c r="BG51" s="14"/>
      <c r="BH51" s="29"/>
      <c r="BI51" s="29"/>
      <c r="BJ51" s="32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</row>
    <row r="52" spans="1:76" s="35" customFormat="1" ht="13.2" x14ac:dyDescent="0.25">
      <c r="A52" s="22" t="s">
        <v>53</v>
      </c>
      <c r="B52" s="17">
        <v>26.99</v>
      </c>
      <c r="C52" s="17">
        <v>13.54</v>
      </c>
      <c r="D52" s="17">
        <v>23.8</v>
      </c>
      <c r="E52" s="17">
        <v>16.32</v>
      </c>
      <c r="F52" s="17">
        <v>19.64</v>
      </c>
      <c r="G52" s="17">
        <v>20.57</v>
      </c>
      <c r="H52" s="17"/>
      <c r="I52" s="17">
        <v>18.34</v>
      </c>
      <c r="J52" s="17">
        <v>19.43</v>
      </c>
      <c r="K52" s="17">
        <v>21.07</v>
      </c>
      <c r="L52" s="17">
        <v>32.270000000000003</v>
      </c>
      <c r="M52" s="17">
        <v>29.99</v>
      </c>
      <c r="N52" s="17">
        <v>15.02</v>
      </c>
      <c r="O52" s="17">
        <v>13.57</v>
      </c>
      <c r="P52" s="17">
        <v>13.9</v>
      </c>
      <c r="Q52" s="17"/>
      <c r="R52" s="17">
        <v>28.56</v>
      </c>
      <c r="S52" s="17">
        <v>29.17</v>
      </c>
      <c r="T52" s="17">
        <v>30.22</v>
      </c>
      <c r="U52" s="17">
        <v>29.7</v>
      </c>
      <c r="V52" s="17">
        <v>31.3</v>
      </c>
      <c r="W52" s="17">
        <v>30.73</v>
      </c>
      <c r="X52" s="17">
        <v>29.45</v>
      </c>
      <c r="Y52" s="17">
        <v>30.82</v>
      </c>
      <c r="Z52" s="17">
        <v>30.87</v>
      </c>
      <c r="AA52" s="29"/>
      <c r="AB52" s="30"/>
      <c r="AC52" s="31"/>
      <c r="AD52" s="29"/>
      <c r="AE52" s="31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14"/>
      <c r="BG52" s="14"/>
      <c r="BH52" s="29"/>
      <c r="BI52" s="29"/>
      <c r="BJ52" s="32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</row>
    <row r="53" spans="1:76" s="35" customFormat="1" ht="13.2" x14ac:dyDescent="0.25">
      <c r="A53" s="22" t="s">
        <v>54</v>
      </c>
      <c r="B53" s="17">
        <v>17.260000000000002</v>
      </c>
      <c r="C53" s="17">
        <v>18.149999999999999</v>
      </c>
      <c r="D53" s="17">
        <v>29.61</v>
      </c>
      <c r="E53" s="17">
        <v>20.3</v>
      </c>
      <c r="F53" s="17">
        <v>19.91</v>
      </c>
      <c r="G53" s="17">
        <v>20.27</v>
      </c>
      <c r="H53" s="17"/>
      <c r="I53" s="17">
        <v>14.6</v>
      </c>
      <c r="J53" s="17">
        <v>17.72</v>
      </c>
      <c r="K53" s="17">
        <v>18.18</v>
      </c>
      <c r="L53" s="17">
        <v>15.61</v>
      </c>
      <c r="M53" s="17">
        <v>15.61</v>
      </c>
      <c r="N53" s="17">
        <v>17.18</v>
      </c>
      <c r="O53" s="17">
        <v>16.29</v>
      </c>
      <c r="P53" s="17">
        <v>21.02</v>
      </c>
      <c r="Q53" s="17"/>
      <c r="R53" s="17">
        <v>21.37</v>
      </c>
      <c r="S53" s="17">
        <v>23.16</v>
      </c>
      <c r="T53" s="17">
        <v>19.18</v>
      </c>
      <c r="U53" s="17">
        <v>23.6</v>
      </c>
      <c r="V53" s="17">
        <v>20.7</v>
      </c>
      <c r="W53" s="17">
        <v>22.58</v>
      </c>
      <c r="X53" s="17">
        <v>15.34</v>
      </c>
      <c r="Y53" s="17">
        <v>22.46</v>
      </c>
      <c r="Z53" s="17">
        <v>18.64</v>
      </c>
      <c r="AA53" s="29"/>
      <c r="AB53" s="30"/>
      <c r="AC53" s="31"/>
      <c r="AD53" s="29"/>
      <c r="AE53" s="31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14"/>
      <c r="BG53" s="14"/>
      <c r="BH53" s="29"/>
      <c r="BI53" s="29"/>
      <c r="BJ53" s="32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</row>
    <row r="54" spans="1:76" s="35" customFormat="1" ht="13.2" x14ac:dyDescent="0.25">
      <c r="A54" s="22" t="s">
        <v>55</v>
      </c>
      <c r="B54" s="15">
        <v>3.8239999999999998</v>
      </c>
      <c r="C54" s="15">
        <v>3.3069999999999999</v>
      </c>
      <c r="D54" s="15">
        <v>3.5569999999999999</v>
      </c>
      <c r="E54" s="15">
        <v>4.407</v>
      </c>
      <c r="F54" s="15">
        <v>4.0999999999999996</v>
      </c>
      <c r="G54" s="15">
        <v>5.2460000000000004</v>
      </c>
      <c r="H54" s="15"/>
      <c r="I54" s="15">
        <v>2.3370000000000002</v>
      </c>
      <c r="J54" s="15">
        <v>3.0760000000000001</v>
      </c>
      <c r="K54" s="15">
        <v>3.282</v>
      </c>
      <c r="L54" s="15">
        <v>2.69</v>
      </c>
      <c r="M54" s="15">
        <v>2.2519999999999998</v>
      </c>
      <c r="N54" s="15">
        <v>2.496</v>
      </c>
      <c r="O54" s="15">
        <v>2.5409999999999999</v>
      </c>
      <c r="P54" s="15">
        <v>3.0720000000000001</v>
      </c>
      <c r="Q54" s="15"/>
      <c r="R54" s="15">
        <v>3.3050000000000002</v>
      </c>
      <c r="S54" s="15">
        <v>2.6150000000000002</v>
      </c>
      <c r="T54" s="15">
        <v>2.3959999999999999</v>
      </c>
      <c r="U54" s="15">
        <v>2.11</v>
      </c>
      <c r="V54" s="15">
        <v>2.33</v>
      </c>
      <c r="W54" s="15">
        <v>3.1440000000000001</v>
      </c>
      <c r="X54" s="15">
        <v>1.113</v>
      </c>
      <c r="Y54" s="15">
        <v>3.214</v>
      </c>
      <c r="Z54" s="15">
        <v>2.0659999999999998</v>
      </c>
      <c r="AA54" s="29"/>
      <c r="AB54" s="30"/>
      <c r="AC54" s="31"/>
      <c r="AD54" s="29"/>
      <c r="AE54" s="31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14"/>
      <c r="BG54" s="14"/>
      <c r="BH54" s="29"/>
      <c r="BI54" s="29"/>
      <c r="BJ54" s="32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</row>
    <row r="55" spans="1:76" s="35" customFormat="1" ht="13.2" x14ac:dyDescent="0.25">
      <c r="A55" s="22" t="s">
        <v>59</v>
      </c>
      <c r="B55" s="36">
        <v>2.6262036766851473</v>
      </c>
      <c r="C55" s="36">
        <v>2.5377424450371602</v>
      </c>
      <c r="D55" s="36">
        <v>2.6317019464467473</v>
      </c>
      <c r="E55" s="36">
        <v>2.5953488855190172</v>
      </c>
      <c r="F55" s="37">
        <v>2.5589627129825807</v>
      </c>
      <c r="G55" s="36">
        <v>2.6647545792321234</v>
      </c>
      <c r="H55" s="36"/>
      <c r="I55" s="37">
        <v>2.6631741645262377</v>
      </c>
      <c r="J55" s="36">
        <v>2.891475025171323</v>
      </c>
      <c r="K55" s="36">
        <v>2.7112832383499992</v>
      </c>
      <c r="L55" s="36">
        <v>2.6758895849404212</v>
      </c>
      <c r="M55" s="36">
        <v>2.5288804872925854</v>
      </c>
      <c r="N55" s="36">
        <v>2.5113536815897461</v>
      </c>
      <c r="O55" s="36">
        <v>2.6344516206782034</v>
      </c>
      <c r="P55" s="36">
        <v>2.5498528931023214</v>
      </c>
      <c r="Q55" s="36"/>
      <c r="R55" s="36">
        <v>2.7383288267808856</v>
      </c>
      <c r="S55" s="36">
        <v>2.7976101976229413</v>
      </c>
      <c r="T55" s="36">
        <v>2.8128906792610082</v>
      </c>
      <c r="U55" s="36">
        <v>2.7895410018013309</v>
      </c>
      <c r="V55" s="36">
        <v>2.9527588263748128</v>
      </c>
      <c r="W55" s="36">
        <v>2.8520681250582287</v>
      </c>
      <c r="X55" s="36">
        <v>2.6494681048222692</v>
      </c>
      <c r="Y55" s="37">
        <v>2.8220361868755059</v>
      </c>
      <c r="Z55" s="36">
        <v>2.8683367820958536</v>
      </c>
      <c r="AA55" s="29"/>
      <c r="AB55" s="30"/>
      <c r="AC55" s="31"/>
      <c r="AD55" s="29"/>
      <c r="AE55" s="31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14"/>
      <c r="BG55" s="14"/>
      <c r="BH55" s="29"/>
      <c r="BI55" s="29"/>
      <c r="BJ55" s="32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</row>
    <row r="56" spans="1:76" s="35" customFormat="1" ht="13.2" x14ac:dyDescent="0.25">
      <c r="A56" s="22" t="s">
        <v>65</v>
      </c>
      <c r="B56" s="1">
        <f t="shared" ref="B56:Z56" si="2">B36+B37+B38+B39+B40+B41+B42+B43+B44+B45+B46+B47+B48+B49</f>
        <v>153.91000000000003</v>
      </c>
      <c r="C56" s="1">
        <f t="shared" si="2"/>
        <v>134.934</v>
      </c>
      <c r="D56" s="1">
        <f>D36+D37+D38+D39+D40+D41+D42+D43+D44+D45+D46+D47+D48+D49</f>
        <v>155.21400000000006</v>
      </c>
      <c r="E56" s="1">
        <f t="shared" si="2"/>
        <v>118.47399999999999</v>
      </c>
      <c r="F56" s="1">
        <f>F36+F37+F38+F39+F40+F41+F42+F43+F44+F45+F46+F47+F48+F49</f>
        <v>113.087</v>
      </c>
      <c r="G56" s="1">
        <f t="shared" si="2"/>
        <v>131.25900000000001</v>
      </c>
      <c r="H56" s="1"/>
      <c r="I56" s="1">
        <f t="shared" si="2"/>
        <v>154.24900000000005</v>
      </c>
      <c r="J56" s="1">
        <f t="shared" si="2"/>
        <v>134.41300000000001</v>
      </c>
      <c r="K56" s="1">
        <f t="shared" si="2"/>
        <v>134.863</v>
      </c>
      <c r="L56" s="1">
        <f t="shared" si="2"/>
        <v>152.215</v>
      </c>
      <c r="M56" s="1">
        <f t="shared" si="2"/>
        <v>155.58700000000002</v>
      </c>
      <c r="N56" s="1">
        <f t="shared" si="2"/>
        <v>147.25400000000002</v>
      </c>
      <c r="O56" s="1">
        <f t="shared" si="2"/>
        <v>167.53899999999996</v>
      </c>
      <c r="P56" s="1">
        <f t="shared" si="2"/>
        <v>184.46999999999994</v>
      </c>
      <c r="Q56" s="1"/>
      <c r="R56" s="17">
        <f t="shared" si="2"/>
        <v>61.715000000000003</v>
      </c>
      <c r="S56" s="17">
        <f t="shared" si="2"/>
        <v>56.406000000000006</v>
      </c>
      <c r="T56" s="17">
        <f t="shared" si="2"/>
        <v>58.067</v>
      </c>
      <c r="U56" s="17">
        <f t="shared" si="2"/>
        <v>67.160000000000011</v>
      </c>
      <c r="V56" s="17">
        <f t="shared" si="2"/>
        <v>56.289999999999992</v>
      </c>
      <c r="W56" s="17">
        <f t="shared" si="2"/>
        <v>64.998999999999995</v>
      </c>
      <c r="X56" s="17">
        <f t="shared" si="2"/>
        <v>54.862000000000002</v>
      </c>
      <c r="Y56" s="17">
        <f t="shared" si="2"/>
        <v>66.17</v>
      </c>
      <c r="Z56" s="17">
        <f t="shared" si="2"/>
        <v>59.743000000000016</v>
      </c>
      <c r="AA56" s="29"/>
      <c r="AB56" s="30"/>
      <c r="AC56" s="31"/>
      <c r="AD56" s="29"/>
      <c r="AE56" s="31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14"/>
      <c r="BG56" s="14"/>
      <c r="BH56" s="29"/>
      <c r="BI56" s="29"/>
      <c r="BJ56" s="32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</row>
    <row r="57" spans="1:76" s="35" customFormat="1" ht="13.2" x14ac:dyDescent="0.25">
      <c r="A57" s="22" t="s">
        <v>61</v>
      </c>
      <c r="B57" s="15">
        <v>0.7002851569700641</v>
      </c>
      <c r="C57" s="15">
        <v>0.7056915375868853</v>
      </c>
      <c r="D57" s="15">
        <v>0.68740307188324046</v>
      </c>
      <c r="E57" s="15">
        <v>0.66214216787594982</v>
      </c>
      <c r="F57" s="15">
        <v>0.7582206227575683</v>
      </c>
      <c r="G57" s="15">
        <v>0.60733684943310118</v>
      </c>
      <c r="H57" s="15"/>
      <c r="I57" s="15">
        <v>0.40213770435793872</v>
      </c>
      <c r="J57" s="15">
        <v>0.43164730426045611</v>
      </c>
      <c r="K57" s="15">
        <v>0.46344051485033999</v>
      </c>
      <c r="L57" s="15">
        <v>0.45488175953329357</v>
      </c>
      <c r="M57" s="15">
        <v>0.43209922737153122</v>
      </c>
      <c r="N57" s="15">
        <v>0.5103301672101821</v>
      </c>
      <c r="O57" s="15">
        <v>0.53110757570206413</v>
      </c>
      <c r="P57" s="15">
        <v>0.50057029259934371</v>
      </c>
      <c r="Q57" s="15"/>
      <c r="R57" s="15">
        <v>0.37229846732885824</v>
      </c>
      <c r="S57" s="15">
        <v>0.43942538141568643</v>
      </c>
      <c r="T57" s="15">
        <v>0.38725641419849349</v>
      </c>
      <c r="U57" s="15">
        <v>0.5432784265701327</v>
      </c>
      <c r="V57" s="15">
        <v>0.46146720711686751</v>
      </c>
      <c r="W57" s="15">
        <v>0.39790499008574254</v>
      </c>
      <c r="X57" s="15">
        <v>0.58322779327324503</v>
      </c>
      <c r="Y57" s="15">
        <v>0.40414948306471876</v>
      </c>
      <c r="Z57" s="15">
        <v>0.39970100103400974</v>
      </c>
      <c r="AA57" s="29"/>
      <c r="AB57" s="30"/>
      <c r="AC57" s="31"/>
      <c r="AD57" s="29"/>
      <c r="AE57" s="31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14"/>
      <c r="BG57" s="14"/>
      <c r="BH57" s="29"/>
      <c r="BI57" s="29"/>
      <c r="BJ57" s="32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</row>
    <row r="58" spans="1:76" s="35" customFormat="1" ht="13.2" x14ac:dyDescent="0.25">
      <c r="A58" s="22" t="s">
        <v>56</v>
      </c>
      <c r="B58" s="15">
        <f t="shared" ref="B58:Z58" si="3">B29/B30</f>
        <v>0.4597023308059533</v>
      </c>
      <c r="C58" s="15">
        <f t="shared" si="3"/>
        <v>0.35650285093673639</v>
      </c>
      <c r="D58" s="15">
        <f>D29/D30</f>
        <v>0.53112033195020747</v>
      </c>
      <c r="E58" s="15">
        <f t="shared" si="3"/>
        <v>0.22672464914014628</v>
      </c>
      <c r="F58" s="15">
        <f>F29/F30</f>
        <v>0.19372822299651568</v>
      </c>
      <c r="G58" s="15">
        <f t="shared" si="3"/>
        <v>0.3239112227805695</v>
      </c>
      <c r="H58" s="15"/>
      <c r="I58" s="15">
        <f t="shared" si="3"/>
        <v>1.0863531225905938</v>
      </c>
      <c r="J58" s="15">
        <f t="shared" si="3"/>
        <v>1.3618012422360248</v>
      </c>
      <c r="K58" s="15">
        <f t="shared" si="3"/>
        <v>1.2917002417405319</v>
      </c>
      <c r="L58" s="15">
        <f t="shared" si="3"/>
        <v>1.7735191637630663</v>
      </c>
      <c r="M58" s="15">
        <f t="shared" si="3"/>
        <v>1.7560679611650483</v>
      </c>
      <c r="N58" s="15">
        <f t="shared" si="3"/>
        <v>1.1710952689565779</v>
      </c>
      <c r="O58" s="15">
        <f t="shared" si="3"/>
        <v>1.1197754210854647</v>
      </c>
      <c r="P58" s="15">
        <f t="shared" si="3"/>
        <v>1.1131700860357379</v>
      </c>
      <c r="Q58" s="15"/>
      <c r="R58" s="15">
        <f t="shared" si="3"/>
        <v>6.9239904988123513</v>
      </c>
      <c r="S58" s="15">
        <f t="shared" si="3"/>
        <v>6.2332761578044593</v>
      </c>
      <c r="T58" s="15">
        <f t="shared" si="3"/>
        <v>7.2693452380952381</v>
      </c>
      <c r="U58" s="15">
        <f t="shared" si="3"/>
        <v>5.5043227665706045</v>
      </c>
      <c r="V58" s="15">
        <f t="shared" si="3"/>
        <v>5.4716981132075473</v>
      </c>
      <c r="W58" s="15">
        <f t="shared" si="3"/>
        <v>6.8830267268309626</v>
      </c>
      <c r="X58" s="15">
        <f t="shared" si="3"/>
        <v>7.2933227344992053</v>
      </c>
      <c r="Y58" s="15">
        <f t="shared" si="3"/>
        <v>6.7767188563648739</v>
      </c>
      <c r="Z58" s="15">
        <f t="shared" si="3"/>
        <v>6.5985003408316292</v>
      </c>
      <c r="AA58" s="29"/>
      <c r="AB58" s="30"/>
      <c r="AC58" s="31"/>
      <c r="AD58" s="29"/>
      <c r="AE58" s="31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14"/>
      <c r="BG58" s="14"/>
      <c r="BH58" s="29"/>
      <c r="BI58" s="29"/>
      <c r="BJ58" s="32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</row>
    <row r="59" spans="1:76" s="35" customFormat="1" ht="13.2" x14ac:dyDescent="0.25">
      <c r="A59" s="22" t="s">
        <v>57</v>
      </c>
      <c r="B59" s="18">
        <f t="shared" ref="B59:Z59" si="4">B33/B51</f>
        <v>11.444976076555026</v>
      </c>
      <c r="C59" s="18">
        <f t="shared" si="4"/>
        <v>10.992063492063492</v>
      </c>
      <c r="D59" s="18">
        <f>D33/D51</f>
        <v>11.490125673249551</v>
      </c>
      <c r="E59" s="18">
        <f t="shared" si="4"/>
        <v>6.6458658346333852</v>
      </c>
      <c r="F59" s="18">
        <f>F33/F51</f>
        <v>7.5286415711947621</v>
      </c>
      <c r="G59" s="18">
        <f t="shared" si="4"/>
        <v>6.1136932427601005</v>
      </c>
      <c r="H59" s="18"/>
      <c r="I59" s="18">
        <f t="shared" si="4"/>
        <v>12.079207920792079</v>
      </c>
      <c r="J59" s="18">
        <f t="shared" si="4"/>
        <v>12.298747763864041</v>
      </c>
      <c r="K59" s="18">
        <f t="shared" si="4"/>
        <v>11.5625</v>
      </c>
      <c r="L59" s="18">
        <f t="shared" si="4"/>
        <v>13.6284046692607</v>
      </c>
      <c r="M59" s="18">
        <f t="shared" si="4"/>
        <v>13.03554274735831</v>
      </c>
      <c r="N59" s="18">
        <f t="shared" si="4"/>
        <v>10.74074074074074</v>
      </c>
      <c r="O59" s="18">
        <f t="shared" si="4"/>
        <v>12.108597285067875</v>
      </c>
      <c r="P59" s="18">
        <f t="shared" si="4"/>
        <v>11.102071005917159</v>
      </c>
      <c r="Q59" s="18"/>
      <c r="R59" s="18">
        <f t="shared" si="4"/>
        <v>10</v>
      </c>
      <c r="S59" s="18">
        <f t="shared" si="4"/>
        <v>10.304568527918782</v>
      </c>
      <c r="T59" s="18">
        <f t="shared" si="4"/>
        <v>12.52411575562701</v>
      </c>
      <c r="U59" s="18">
        <f t="shared" si="4"/>
        <v>8.8976377952755907</v>
      </c>
      <c r="V59" s="18">
        <f t="shared" si="4"/>
        <v>9.1338582677165352</v>
      </c>
      <c r="W59" s="18">
        <f t="shared" si="4"/>
        <v>10.608108108108109</v>
      </c>
      <c r="X59" s="18">
        <f t="shared" si="4"/>
        <v>10.949589683470105</v>
      </c>
      <c r="Y59" s="18">
        <f t="shared" si="4"/>
        <v>10.276967930029153</v>
      </c>
      <c r="Z59" s="18">
        <f t="shared" si="4"/>
        <v>9.294692737430168</v>
      </c>
      <c r="AA59" s="29"/>
      <c r="AB59" s="30"/>
      <c r="AC59" s="31"/>
      <c r="AD59" s="29"/>
      <c r="AE59" s="31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14"/>
      <c r="BG59" s="14"/>
      <c r="BH59" s="29"/>
      <c r="BI59" s="29"/>
      <c r="BJ59" s="32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</row>
    <row r="60" spans="1:76" s="35" customFormat="1" ht="13.2" x14ac:dyDescent="0.25">
      <c r="A60" s="22" t="s">
        <v>58</v>
      </c>
      <c r="B60" s="18">
        <f t="shared" ref="B60:Z60" si="5">B32/B50</f>
        <v>35.466143277723255</v>
      </c>
      <c r="C60" s="18">
        <f t="shared" si="5"/>
        <v>37.790442788250765</v>
      </c>
      <c r="D60" s="18">
        <f>D32/D50</f>
        <v>35.269889442878814</v>
      </c>
      <c r="E60" s="18">
        <f t="shared" si="5"/>
        <v>32.038332038332037</v>
      </c>
      <c r="F60" s="18">
        <f>F32/F50</f>
        <v>32.207629768605379</v>
      </c>
      <c r="G60" s="18">
        <f t="shared" si="5"/>
        <v>28.455478634518979</v>
      </c>
      <c r="H60" s="18"/>
      <c r="I60" s="18">
        <f t="shared" si="5"/>
        <v>32.42528969302704</v>
      </c>
      <c r="J60" s="18">
        <f t="shared" si="5"/>
        <v>31.004257450538443</v>
      </c>
      <c r="K60" s="18">
        <f t="shared" si="5"/>
        <v>26.47563066372765</v>
      </c>
      <c r="L60" s="18">
        <f t="shared" si="5"/>
        <v>40.943033923618515</v>
      </c>
      <c r="M60" s="18">
        <f t="shared" si="5"/>
        <v>21.7259978425027</v>
      </c>
      <c r="N60" s="18">
        <f t="shared" si="5"/>
        <v>30.911449886474209</v>
      </c>
      <c r="O60" s="18">
        <f t="shared" si="5"/>
        <v>33.072023517883395</v>
      </c>
      <c r="P60" s="18">
        <f t="shared" si="5"/>
        <v>28.297362110311749</v>
      </c>
      <c r="Q60" s="18"/>
      <c r="R60" s="18">
        <f t="shared" si="5"/>
        <v>18.970118944009283</v>
      </c>
      <c r="S60" s="18">
        <f t="shared" si="5"/>
        <v>20.865347303065583</v>
      </c>
      <c r="T60" s="18">
        <f t="shared" si="5"/>
        <v>20.051795580110497</v>
      </c>
      <c r="U60" s="18">
        <f t="shared" si="5"/>
        <v>22.307692307692307</v>
      </c>
      <c r="V60" s="18">
        <f t="shared" si="5"/>
        <v>19.600000000000001</v>
      </c>
      <c r="W60" s="18">
        <f t="shared" si="5"/>
        <v>18.05023303987571</v>
      </c>
      <c r="X60" s="18">
        <f t="shared" si="5"/>
        <v>19.57236842105263</v>
      </c>
      <c r="Y60" s="18">
        <f t="shared" si="5"/>
        <v>19.285714285714288</v>
      </c>
      <c r="Z60" s="18">
        <f t="shared" si="5"/>
        <v>16.055429005315112</v>
      </c>
      <c r="AA60" s="29"/>
      <c r="AB60" s="30"/>
      <c r="AC60" s="31"/>
      <c r="AD60" s="29"/>
      <c r="AE60" s="31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14"/>
      <c r="BG60" s="14"/>
      <c r="BH60" s="29"/>
      <c r="BI60" s="29"/>
      <c r="BJ60" s="32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</row>
    <row r="61" spans="1:76" s="35" customFormat="1" ht="13.2" x14ac:dyDescent="0.25">
      <c r="A61" s="22" t="s">
        <v>60</v>
      </c>
      <c r="B61" s="17">
        <f t="shared" ref="B61:Z61" si="6">B31/B45</f>
        <v>29.441535776614316</v>
      </c>
      <c r="C61" s="17">
        <f t="shared" si="6"/>
        <v>30.237154150197629</v>
      </c>
      <c r="D61" s="17">
        <f>D31/D45</f>
        <v>29.334500875656744</v>
      </c>
      <c r="E61" s="17">
        <f t="shared" si="6"/>
        <v>31.585365853658537</v>
      </c>
      <c r="F61" s="17">
        <f>F31/F45</f>
        <v>29.954853273137697</v>
      </c>
      <c r="G61" s="17">
        <f t="shared" si="6"/>
        <v>30.897226753670477</v>
      </c>
      <c r="H61" s="17"/>
      <c r="I61" s="17">
        <f t="shared" si="6"/>
        <v>31.137980085348509</v>
      </c>
      <c r="J61" s="17">
        <f t="shared" si="6"/>
        <v>30.27681660899654</v>
      </c>
      <c r="K61" s="17">
        <f t="shared" si="6"/>
        <v>28.291032148900168</v>
      </c>
      <c r="L61" s="17">
        <f t="shared" si="6"/>
        <v>28.388888888888886</v>
      </c>
      <c r="M61" s="17">
        <f t="shared" si="6"/>
        <v>27.747252747252745</v>
      </c>
      <c r="N61" s="17">
        <f t="shared" si="6"/>
        <v>29.465346534653467</v>
      </c>
      <c r="O61" s="17">
        <f t="shared" si="6"/>
        <v>30.787992495309567</v>
      </c>
      <c r="P61" s="17">
        <f t="shared" si="6"/>
        <v>30.199004975124382</v>
      </c>
      <c r="Q61" s="17"/>
      <c r="R61" s="17">
        <f t="shared" si="6"/>
        <v>37.049295774647888</v>
      </c>
      <c r="S61" s="17">
        <f t="shared" si="6"/>
        <v>40.341666666666669</v>
      </c>
      <c r="T61" s="17">
        <f t="shared" si="6"/>
        <v>40.688741721854306</v>
      </c>
      <c r="U61" s="17">
        <f t="shared" si="6"/>
        <v>38.333333333333329</v>
      </c>
      <c r="V61" s="17">
        <f t="shared" si="6"/>
        <v>39.166666666666671</v>
      </c>
      <c r="W61" s="17">
        <f t="shared" si="6"/>
        <v>40.073333333333338</v>
      </c>
      <c r="X61" s="17">
        <f t="shared" si="6"/>
        <v>38.388888888888893</v>
      </c>
      <c r="Y61" s="17">
        <f t="shared" si="6"/>
        <v>38.371794871794869</v>
      </c>
      <c r="Z61" s="17">
        <f t="shared" si="6"/>
        <v>39.5</v>
      </c>
      <c r="AA61" s="29"/>
      <c r="AB61" s="30"/>
      <c r="AC61" s="31"/>
      <c r="AD61" s="29"/>
      <c r="AE61" s="31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14"/>
      <c r="BG61" s="14"/>
      <c r="BH61" s="29"/>
      <c r="BI61" s="29"/>
      <c r="BJ61" s="32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</row>
    <row r="62" spans="1:76" s="35" customFormat="1" ht="13.2" x14ac:dyDescent="0.25">
      <c r="A62" s="22" t="s">
        <v>66</v>
      </c>
      <c r="B62" s="1">
        <v>792.39315719844285</v>
      </c>
      <c r="C62" s="1">
        <v>781.96987953195617</v>
      </c>
      <c r="D62" s="1">
        <v>785.06127174120547</v>
      </c>
      <c r="E62" s="1">
        <v>748.55488444335072</v>
      </c>
      <c r="F62" s="1">
        <v>764.90219410036957</v>
      </c>
      <c r="G62" s="1">
        <v>747.14858068669696</v>
      </c>
      <c r="H62" s="1"/>
      <c r="I62" s="1">
        <v>783.48960666699486</v>
      </c>
      <c r="J62" s="1">
        <v>765.75201389476774</v>
      </c>
      <c r="K62" s="1">
        <v>752.54636835294764</v>
      </c>
      <c r="L62" s="1">
        <v>806.73835790151793</v>
      </c>
      <c r="M62" s="1">
        <v>809.63756644916862</v>
      </c>
      <c r="N62" s="1">
        <v>743.1735489567601</v>
      </c>
      <c r="O62" s="1">
        <v>769.99703488153273</v>
      </c>
      <c r="P62" s="1">
        <v>729.99581687735304</v>
      </c>
      <c r="Q62" s="1"/>
      <c r="R62" s="1">
        <v>715.81980619463604</v>
      </c>
      <c r="S62" s="1">
        <v>701.34833777509232</v>
      </c>
      <c r="T62" s="1">
        <v>707.41744930413802</v>
      </c>
      <c r="U62" s="1">
        <v>706.65270279180652</v>
      </c>
      <c r="V62" s="1">
        <v>695.68885838306221</v>
      </c>
      <c r="W62" s="1">
        <v>721.65697340425879</v>
      </c>
      <c r="X62" s="1">
        <v>660.56269434775697</v>
      </c>
      <c r="Y62" s="1">
        <v>698.61033518129284</v>
      </c>
      <c r="Z62" s="1">
        <v>685.34806177459757</v>
      </c>
      <c r="AA62" s="29"/>
      <c r="AB62" s="30"/>
      <c r="AC62" s="31"/>
      <c r="AD62" s="29"/>
      <c r="AE62" s="31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14"/>
      <c r="BG62" s="14"/>
      <c r="BH62" s="29"/>
      <c r="BI62" s="29"/>
      <c r="BJ62" s="32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</row>
    <row r="63" spans="1:76" s="35" customFormat="1" x14ac:dyDescent="0.25">
      <c r="A63" s="38" t="s">
        <v>74</v>
      </c>
      <c r="B63" s="38">
        <v>277.47000000000003</v>
      </c>
      <c r="C63" s="38">
        <v>258.58000000000004</v>
      </c>
      <c r="D63" s="38">
        <v>262.2</v>
      </c>
      <c r="E63" s="38">
        <v>205.05</v>
      </c>
      <c r="F63" s="39">
        <v>226.06200000000001</v>
      </c>
      <c r="G63" s="38">
        <v>212.39000000000001</v>
      </c>
      <c r="H63" s="38"/>
      <c r="I63" s="39">
        <v>262</v>
      </c>
      <c r="J63" s="38">
        <v>214.75</v>
      </c>
      <c r="K63" s="38">
        <v>199.94</v>
      </c>
      <c r="L63" s="38">
        <v>289.84000000000003</v>
      </c>
      <c r="M63" s="38">
        <v>199.75</v>
      </c>
      <c r="N63" s="38">
        <v>190.78</v>
      </c>
      <c r="O63" s="38">
        <v>242.43</v>
      </c>
      <c r="P63" s="38">
        <v>201.14</v>
      </c>
      <c r="Q63" s="38"/>
      <c r="R63" s="38">
        <v>112.98099999999999</v>
      </c>
      <c r="S63" s="40">
        <v>98.140999999999991</v>
      </c>
      <c r="T63" s="38">
        <v>107.714</v>
      </c>
      <c r="U63" s="38">
        <v>106.7</v>
      </c>
      <c r="V63" s="40">
        <v>93.1</v>
      </c>
      <c r="W63" s="38">
        <v>120.94099999999999</v>
      </c>
      <c r="X63" s="40">
        <v>69.265000000000001</v>
      </c>
      <c r="Y63" s="39">
        <v>102.76599999999999</v>
      </c>
      <c r="Z63" s="40">
        <v>90.295999999999992</v>
      </c>
      <c r="AA63" s="29"/>
      <c r="AB63" s="30"/>
      <c r="AC63" s="31"/>
      <c r="AD63" s="29"/>
      <c r="AE63" s="31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14"/>
      <c r="BG63" s="14"/>
      <c r="BH63" s="29"/>
      <c r="BI63" s="29"/>
      <c r="BJ63" s="32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</row>
    <row r="64" spans="1:76" s="11" customFormat="1" ht="13.8" thickBot="1" x14ac:dyDescent="0.3">
      <c r="A64" s="47" t="s">
        <v>92</v>
      </c>
      <c r="B64" s="48">
        <v>56.816658688367639</v>
      </c>
      <c r="C64" s="48">
        <v>55.770750988142296</v>
      </c>
      <c r="D64" s="48">
        <v>57.400852179613238</v>
      </c>
      <c r="E64" s="48">
        <v>59.42153493699886</v>
      </c>
      <c r="F64" s="48">
        <v>51.712946893439771</v>
      </c>
      <c r="G64" s="48">
        <v>62.397395422257297</v>
      </c>
      <c r="H64" s="48"/>
      <c r="I64" s="48">
        <v>92.777486910994739</v>
      </c>
      <c r="J64" s="48">
        <v>95.322754168907991</v>
      </c>
      <c r="K64" s="48">
        <v>100.13709898546752</v>
      </c>
      <c r="L64" s="48">
        <v>80.557294927989972</v>
      </c>
      <c r="M64" s="48">
        <v>87.456003564268215</v>
      </c>
      <c r="N64" s="48">
        <v>87.930878698893153</v>
      </c>
      <c r="O64" s="48">
        <v>84.299861814831871</v>
      </c>
      <c r="P64" s="48">
        <v>84.347212420606908</v>
      </c>
      <c r="Q64" s="48"/>
      <c r="R64" s="48">
        <v>758.16475495307611</v>
      </c>
      <c r="S64" s="48">
        <v>638.57550874687604</v>
      </c>
      <c r="T64" s="48">
        <v>652.07631874298545</v>
      </c>
      <c r="U64" s="48">
        <v>577.73228346456688</v>
      </c>
      <c r="V64" s="48">
        <v>502.48648648648657</v>
      </c>
      <c r="W64" s="48">
        <v>543.53326387855338</v>
      </c>
      <c r="X64" s="48">
        <v>794.873472949389</v>
      </c>
      <c r="Y64" s="48">
        <v>603.04369170348548</v>
      </c>
      <c r="Z64" s="48">
        <v>542.79598464718038</v>
      </c>
      <c r="AB64" s="12"/>
      <c r="AC64" s="13"/>
      <c r="AE64" s="13"/>
      <c r="BF64" s="14"/>
      <c r="BG64" s="14"/>
    </row>
    <row r="65" spans="1:5" ht="13.2" x14ac:dyDescent="0.25">
      <c r="A65" s="55" t="s">
        <v>76</v>
      </c>
      <c r="B65" s="55"/>
      <c r="C65" s="55"/>
      <c r="D65" s="55"/>
      <c r="E65" s="55"/>
    </row>
    <row r="66" spans="1:5" ht="13.2" x14ac:dyDescent="0.25">
      <c r="A66" s="57" t="s">
        <v>75</v>
      </c>
      <c r="B66" s="57"/>
      <c r="C66" s="57"/>
      <c r="D66" s="57"/>
    </row>
    <row r="67" spans="1:5" ht="13.2" x14ac:dyDescent="0.25">
      <c r="A67" s="54" t="s">
        <v>73</v>
      </c>
      <c r="B67" s="54"/>
      <c r="C67" s="54"/>
      <c r="D67" s="54"/>
      <c r="E67" s="54"/>
    </row>
  </sheetData>
  <mergeCells count="7">
    <mergeCell ref="A1:Z1"/>
    <mergeCell ref="A67:E67"/>
    <mergeCell ref="A65:E65"/>
    <mergeCell ref="B2:G2"/>
    <mergeCell ref="I2:P2"/>
    <mergeCell ref="R2:Z2"/>
    <mergeCell ref="A66:D66"/>
  </mergeCells>
  <phoneticPr fontId="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huawei</cp:lastModifiedBy>
  <dcterms:created xsi:type="dcterms:W3CDTF">2019-04-07T14:43:56Z</dcterms:created>
  <dcterms:modified xsi:type="dcterms:W3CDTF">2021-05-24T06:58:27Z</dcterms:modified>
</cp:coreProperties>
</file>